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<sst xmlns="http://schemas.openxmlformats.org/spreadsheetml/2006/main" count="309" uniqueCount="105">
  <si>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</si>
  <si>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</si>
  <si>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</si>
  <si>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</si>
  <si>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</si>
  <si>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</si>
  <si>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</si>
  <si>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</si>
  <si>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</si>
  <si>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</si>
  <si>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</si>
  <si>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</si>
  <si>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</si>
  <si>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</si>
  <si>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</si>
  <si>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</si>
  <si>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</si>
  <si>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</si>
  <si>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</si>
  <si>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</si>
  <si>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</si>
  <si>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</si>
  <si>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</si>
  <si>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</si>
  <si>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</si>
  <si>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</si>
  <si>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</si>
  <si>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</si>
  <si>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</si>
  <si>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</si>
  <si>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</si>
  <si>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</si>
  <si>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</si>
  <si>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</si>
  <si>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</si>
  <si>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</si>
  <si>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</si>
  <si>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</si>
  <si>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</si>
  <si>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</si>
  <si>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</si>
  <si>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</si>
  <si>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</si>
  <si>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</si>
  <si>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</si>
  <si>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</si>
  <si>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</si>
  <si>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</si>
  <si>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</si>
  <si>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</si>
  <si>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</si>
  <si>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</si>
  <si>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</si>
  <si>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</si>
  <si>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</si>
  <si>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</si>
  <si>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</si>
  <si>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</si>
  <si>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</si>
  <si>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</si>
  <si>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</si>
  <si>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</si>
  <si>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</si>
  <si>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</si>
  <si>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</si>
  <si>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</si>
  <si>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</si>
  <si>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</si>
  <si>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</si>
  <si>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</si>
  <si>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</si>
  <si>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</si>
  <si>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</si>
  <si>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</si>
  <si>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</si>
  <si>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</si>
  <si>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</si>
  <si>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</si>
  <si>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</si>
  <si>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</si>
  <si>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</si>
  <si>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</si>
  <si>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</si>
  <si>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</si>
  <si>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</si>
  <si>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</si>
  <si>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</si>
  <si>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</si>
  <si>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</si>
  <si>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</si>
  <si>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7.1</t>
  </si>
  <si>
    <t>2025 год</t>
  </si>
  <si>
    <t>с подведомственной территорией  на 2025-2026 годы</t>
  </si>
  <si>
    <t>2026 год</t>
  </si>
  <si>
    <t>14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</si>
  <si>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</si>
  <si>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</si>
  <si>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 xml:space="preserve">Погашение бюджетами муниципальных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</si>
  <si>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</si>
  <si>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</si>
  <si>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</si>
  <si>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</si>
  <si>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</si>
  <si>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</si>
  <si>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от ____________2024г. № 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</si>
</sst>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1" t="s">
        <v>90</v>
      </c>
      <c r="K1" s="41"/>
      <c r="L1" s="41"/>
      <c r="M1" s="41"/>
    </row>
    <row r="2" spans="10:13" ht="15.75">
      <c r="J2" s="41" t="s">
        <v>73</v>
      </c>
      <c r="K2" s="41"/>
      <c r="L2" s="41"/>
      <c r="M2" s="41"/>
    </row>
    <row r="3" spans="10:13" ht="15.75">
      <c r="J3" s="41" t="s">
        <v>89</v>
      </c>
      <c r="K3" s="41"/>
      <c r="L3" s="41"/>
      <c r="M3" s="41"/>
    </row>
    <row r="4" spans="10:13" ht="15.75">
      <c r="J4" s="42" t="s">
        <v>104</v>
      </c>
      <c r="K4" s="42"/>
      <c r="L4" s="42"/>
      <c r="M4" s="42"/>
    </row>
    <row r="5" spans="10:13" ht="15.75">
      <c r="J5" s="10"/>
      <c r="K5" s="11"/>
      <c r="L5" s="11"/>
      <c r="M5" s="11"/>
    </row>
    <row r="6" spans="1:13" s="1" customFormat="1" ht="20.25">
      <c r="A6" s="43" t="s">
        <v>74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4" t="s">
        <v>75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s="1" customFormat="1" ht="18.75" customHeight="1">
      <c r="A11" s="44" t="s">
        <v>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7"/>
      <c r="L12" s="47"/>
      <c r="M12" s="47"/>
    </row>
    <row r="13" spans="1:14" s="1" customFormat="1" ht="15" customHeight="1">
      <c r="A13" s="49" t="s">
        <v>0</v>
      </c>
      <c r="B13" s="49" t="s">
        <v>1</v>
      </c>
      <c r="C13" s="50" t="s">
        <v>83</v>
      </c>
      <c r="D13" s="51" t="s">
        <v>77</v>
      </c>
      <c r="E13" s="51" t="s">
        <v>78</v>
      </c>
      <c r="F13" s="54" t="s">
        <v>79</v>
      </c>
      <c r="G13" s="39" t="s">
        <v>76</v>
      </c>
      <c r="H13" s="48"/>
      <c r="I13" s="40"/>
      <c r="J13" s="39" t="s">
        <v>80</v>
      </c>
      <c r="K13" s="40"/>
      <c r="L13" s="13"/>
      <c r="M13" s="45" t="s">
        <v>84</v>
      </c>
      <c r="N13" s="46"/>
    </row>
    <row r="14" spans="1:14" s="1" customFormat="1" ht="62.25" customHeight="1">
      <c r="A14" s="49"/>
      <c r="B14" s="49"/>
      <c r="C14" s="50"/>
      <c r="D14" s="52"/>
      <c r="E14" s="53"/>
      <c r="F14" s="55"/>
      <c r="G14" s="14"/>
      <c r="H14" s="14" t="s">
        <v>2</v>
      </c>
      <c r="I14" s="14" t="s">
        <v>3</v>
      </c>
      <c r="J14" s="12" t="s">
        <v>81</v>
      </c>
      <c r="K14" s="12" t="s">
        <v>82</v>
      </c>
      <c r="L14" s="13"/>
      <c r="M14" s="38" t="s">
        <v>91</v>
      </c>
      <c r="N14" s="38" t="s">
        <v>93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106868</v>
      </c>
      <c r="N15" s="18">
        <f>N16+N18</f>
        <v>74576.4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17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181868</v>
      </c>
      <c r="N16" s="22">
        <f>N17</f>
        <v>154576.4</v>
      </c>
    </row>
    <row r="17" spans="1:14" s="7" customFormat="1" ht="47.25">
      <c r="A17" s="34"/>
      <c r="B17" s="35" t="s">
        <v>16</v>
      </c>
      <c r="C17" s="19" t="s">
        <v>102</v>
      </c>
      <c r="D17" s="20" t="s">
        <v>17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94</v>
      </c>
      <c r="J17" s="20" t="s">
        <v>11</v>
      </c>
      <c r="K17" s="20" t="s">
        <v>19</v>
      </c>
      <c r="L17" s="23"/>
      <c r="M17" s="24">
        <v>181868</v>
      </c>
      <c r="N17" s="24">
        <v>154576.4</v>
      </c>
    </row>
    <row r="18" spans="1:14" ht="47.25">
      <c r="A18" s="34" t="s">
        <v>20</v>
      </c>
      <c r="B18" s="35" t="s">
        <v>21</v>
      </c>
      <c r="C18" s="19" t="s">
        <v>22</v>
      </c>
      <c r="D18" s="20" t="s">
        <v>17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23</v>
      </c>
      <c r="L18" s="21">
        <f>L19</f>
        <v>0</v>
      </c>
      <c r="M18" s="22">
        <f>M19</f>
        <v>-75000</v>
      </c>
      <c r="N18" s="22">
        <f>N19</f>
        <v>-80000</v>
      </c>
    </row>
    <row r="19" spans="1:14" ht="47.25">
      <c r="A19" s="34"/>
      <c r="B19" s="35" t="s">
        <v>24</v>
      </c>
      <c r="C19" s="19" t="s">
        <v>103</v>
      </c>
      <c r="D19" s="20" t="s">
        <v>17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94</v>
      </c>
      <c r="J19" s="20" t="s">
        <v>11</v>
      </c>
      <c r="K19" s="20" t="s">
        <v>25</v>
      </c>
      <c r="L19" s="23"/>
      <c r="M19" s="24">
        <v>-75000</v>
      </c>
      <c r="N19" s="24">
        <v>-80000</v>
      </c>
    </row>
    <row r="20" spans="1:14" ht="31.5">
      <c r="A20" s="32" t="s">
        <v>26</v>
      </c>
      <c r="B20" s="33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-45680</v>
      </c>
      <c r="N20" s="18">
        <f>N21+N25</f>
        <v>-10680</v>
      </c>
    </row>
    <row r="21" spans="1:14" ht="47.25">
      <c r="A21" s="34" t="s">
        <v>30</v>
      </c>
      <c r="B21" s="35" t="s">
        <v>31</v>
      </c>
      <c r="C21" s="19" t="s">
        <v>32</v>
      </c>
      <c r="D21" s="20" t="s">
        <v>17</v>
      </c>
      <c r="E21" s="20" t="s">
        <v>8</v>
      </c>
      <c r="F21" s="20" t="s">
        <v>29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0</v>
      </c>
      <c r="N21" s="22">
        <f>N22</f>
        <v>0</v>
      </c>
    </row>
    <row r="22" spans="1:14" s="7" customFormat="1" ht="63">
      <c r="A22" s="34"/>
      <c r="B22" s="35" t="s">
        <v>33</v>
      </c>
      <c r="C22" s="19" t="s">
        <v>100</v>
      </c>
      <c r="D22" s="20" t="s">
        <v>17</v>
      </c>
      <c r="E22" s="20" t="s">
        <v>8</v>
      </c>
      <c r="F22" s="20" t="s">
        <v>29</v>
      </c>
      <c r="G22" s="20" t="s">
        <v>8</v>
      </c>
      <c r="H22" s="20" t="s">
        <v>10</v>
      </c>
      <c r="I22" s="20" t="s">
        <v>94</v>
      </c>
      <c r="J22" s="20" t="s">
        <v>11</v>
      </c>
      <c r="K22" s="20" t="s">
        <v>19</v>
      </c>
      <c r="L22" s="23"/>
      <c r="M22" s="24">
        <f>M23+M24</f>
        <v>0</v>
      </c>
      <c r="N22" s="24">
        <f>N23+N24</f>
        <v>0</v>
      </c>
    </row>
    <row r="23" spans="1:14" s="7" customFormat="1" ht="94.5">
      <c r="A23" s="34"/>
      <c r="B23" s="35"/>
      <c r="C23" s="36" t="s">
        <v>101</v>
      </c>
      <c r="D23" s="20" t="s">
        <v>17</v>
      </c>
      <c r="E23" s="20" t="s">
        <v>8</v>
      </c>
      <c r="F23" s="20" t="s">
        <v>29</v>
      </c>
      <c r="G23" s="20" t="s">
        <v>8</v>
      </c>
      <c r="H23" s="20" t="s">
        <v>10</v>
      </c>
      <c r="I23" s="20" t="s">
        <v>94</v>
      </c>
      <c r="J23" s="20" t="s">
        <v>86</v>
      </c>
      <c r="K23" s="20" t="s">
        <v>19</v>
      </c>
      <c r="L23" s="23"/>
      <c r="M23" s="24">
        <v>0</v>
      </c>
      <c r="N23" s="24">
        <v>0</v>
      </c>
    </row>
    <row r="24" spans="1:14" s="7" customFormat="1" ht="154.5" customHeight="1">
      <c r="A24" s="34"/>
      <c r="B24" s="35"/>
      <c r="C24" s="37" t="s">
        <v>85</v>
      </c>
      <c r="D24" s="20" t="s">
        <v>17</v>
      </c>
      <c r="E24" s="20" t="s">
        <v>8</v>
      </c>
      <c r="F24" s="20" t="s">
        <v>29</v>
      </c>
      <c r="G24" s="20" t="s">
        <v>8</v>
      </c>
      <c r="H24" s="20" t="s">
        <v>10</v>
      </c>
      <c r="I24" s="20" t="s">
        <v>94</v>
      </c>
      <c r="J24" s="20" t="s">
        <v>87</v>
      </c>
      <c r="K24" s="20" t="s">
        <v>19</v>
      </c>
      <c r="L24" s="23"/>
      <c r="M24" s="24">
        <v>0</v>
      </c>
      <c r="N24" s="24">
        <v>0</v>
      </c>
    </row>
    <row r="25" spans="1:14" ht="63">
      <c r="A25" s="34" t="s">
        <v>34</v>
      </c>
      <c r="B25" s="35" t="s">
        <v>35</v>
      </c>
      <c r="C25" s="19" t="s">
        <v>36</v>
      </c>
      <c r="D25" s="20" t="s">
        <v>17</v>
      </c>
      <c r="E25" s="20" t="s">
        <v>8</v>
      </c>
      <c r="F25" s="20" t="s">
        <v>29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23</v>
      </c>
      <c r="L25" s="21">
        <f>SUM(L26)</f>
        <v>0</v>
      </c>
      <c r="M25" s="22">
        <f>M26</f>
        <v>-45680</v>
      </c>
      <c r="N25" s="22">
        <f>N26</f>
        <v>-10680</v>
      </c>
    </row>
    <row r="26" spans="1:14" ht="63">
      <c r="A26" s="34"/>
      <c r="B26" s="35" t="s">
        <v>37</v>
      </c>
      <c r="C26" s="19" t="s">
        <v>98</v>
      </c>
      <c r="D26" s="20" t="s">
        <v>17</v>
      </c>
      <c r="E26" s="20" t="s">
        <v>8</v>
      </c>
      <c r="F26" s="20" t="s">
        <v>29</v>
      </c>
      <c r="G26" s="20" t="s">
        <v>8</v>
      </c>
      <c r="H26" s="20" t="s">
        <v>10</v>
      </c>
      <c r="I26" s="20" t="s">
        <v>94</v>
      </c>
      <c r="J26" s="20" t="s">
        <v>11</v>
      </c>
      <c r="K26" s="20" t="s">
        <v>25</v>
      </c>
      <c r="L26" s="23"/>
      <c r="M26" s="24">
        <f>SUM(M27:M28)</f>
        <v>-45680</v>
      </c>
      <c r="N26" s="24">
        <f>SUM(N27:N28)</f>
        <v>-10680</v>
      </c>
    </row>
    <row r="27" spans="1:14" ht="94.5">
      <c r="A27" s="34"/>
      <c r="B27" s="35"/>
      <c r="C27" s="36" t="s">
        <v>99</v>
      </c>
      <c r="D27" s="20" t="s">
        <v>17</v>
      </c>
      <c r="E27" s="20" t="s">
        <v>8</v>
      </c>
      <c r="F27" s="20" t="s">
        <v>29</v>
      </c>
      <c r="G27" s="20" t="s">
        <v>8</v>
      </c>
      <c r="H27" s="20" t="s">
        <v>10</v>
      </c>
      <c r="I27" s="20" t="s">
        <v>94</v>
      </c>
      <c r="J27" s="20" t="s">
        <v>86</v>
      </c>
      <c r="K27" s="20" t="s">
        <v>25</v>
      </c>
      <c r="L27" s="23"/>
      <c r="M27" s="24">
        <v>0</v>
      </c>
      <c r="N27" s="24">
        <v>0</v>
      </c>
    </row>
    <row r="28" spans="1:14" ht="144.75" customHeight="1">
      <c r="A28" s="34"/>
      <c r="B28" s="35"/>
      <c r="C28" s="37" t="s">
        <v>97</v>
      </c>
      <c r="D28" s="20" t="s">
        <v>17</v>
      </c>
      <c r="E28" s="20" t="s">
        <v>8</v>
      </c>
      <c r="F28" s="20" t="s">
        <v>29</v>
      </c>
      <c r="G28" s="20" t="s">
        <v>8</v>
      </c>
      <c r="H28" s="20" t="s">
        <v>10</v>
      </c>
      <c r="I28" s="20" t="s">
        <v>94</v>
      </c>
      <c r="J28" s="20" t="s">
        <v>87</v>
      </c>
      <c r="K28" s="20" t="s">
        <v>25</v>
      </c>
      <c r="L28" s="23"/>
      <c r="M28" s="24">
        <v>-45680</v>
      </c>
      <c r="N28" s="24">
        <v>-10680</v>
      </c>
    </row>
    <row r="29" spans="1:15" ht="31.5">
      <c r="A29" s="32" t="s">
        <v>38</v>
      </c>
      <c r="B29" s="33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42</v>
      </c>
      <c r="B30" s="35" t="s">
        <v>43</v>
      </c>
      <c r="C30" s="19" t="s">
        <v>44</v>
      </c>
      <c r="D30" s="20" t="s">
        <v>7</v>
      </c>
      <c r="E30" s="20" t="s">
        <v>8</v>
      </c>
      <c r="F30" s="20" t="s">
        <v>41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45</v>
      </c>
      <c r="L30" s="23"/>
      <c r="M30" s="24">
        <f aca="true" t="shared" si="0" ref="M30:N32">M31</f>
        <v>-1801615</v>
      </c>
      <c r="N30" s="24">
        <f t="shared" si="0"/>
        <v>-1756911</v>
      </c>
    </row>
    <row r="31" spans="1:14" s="7" customFormat="1" ht="15.75">
      <c r="A31" s="34"/>
      <c r="B31" s="35" t="s">
        <v>46</v>
      </c>
      <c r="C31" s="19" t="s">
        <v>47</v>
      </c>
      <c r="D31" s="20" t="s">
        <v>7</v>
      </c>
      <c r="E31" s="20" t="s">
        <v>8</v>
      </c>
      <c r="F31" s="20" t="s">
        <v>41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45</v>
      </c>
      <c r="L31" s="23"/>
      <c r="M31" s="24">
        <f t="shared" si="0"/>
        <v>-1801615</v>
      </c>
      <c r="N31" s="24">
        <f t="shared" si="0"/>
        <v>-1756911</v>
      </c>
    </row>
    <row r="32" spans="1:14" s="7" customFormat="1" ht="31.5">
      <c r="A32" s="34"/>
      <c r="B32" s="35" t="s">
        <v>48</v>
      </c>
      <c r="C32" s="19" t="s">
        <v>49</v>
      </c>
      <c r="D32" s="20" t="s">
        <v>7</v>
      </c>
      <c r="E32" s="20" t="s">
        <v>8</v>
      </c>
      <c r="F32" s="20" t="s">
        <v>41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50</v>
      </c>
      <c r="L32" s="23"/>
      <c r="M32" s="24">
        <f t="shared" si="0"/>
        <v>-1801615</v>
      </c>
      <c r="N32" s="24">
        <f t="shared" si="0"/>
        <v>-1756911</v>
      </c>
    </row>
    <row r="33" spans="1:14" ht="31.5">
      <c r="A33" s="34"/>
      <c r="B33" s="35" t="s">
        <v>51</v>
      </c>
      <c r="C33" s="19" t="s">
        <v>95</v>
      </c>
      <c r="D33" s="20" t="s">
        <v>7</v>
      </c>
      <c r="E33" s="20" t="s">
        <v>8</v>
      </c>
      <c r="F33" s="20" t="s">
        <v>41</v>
      </c>
      <c r="G33" s="20" t="s">
        <v>9</v>
      </c>
      <c r="H33" s="20" t="s">
        <v>8</v>
      </c>
      <c r="I33" s="20" t="s">
        <v>94</v>
      </c>
      <c r="J33" s="20" t="s">
        <v>11</v>
      </c>
      <c r="K33" s="20" t="s">
        <v>50</v>
      </c>
      <c r="L33" s="23"/>
      <c r="M33" s="24">
        <f>-(1619747+M16+M21)</f>
        <v>-1801615</v>
      </c>
      <c r="N33" s="24">
        <f>-(1602334.6+N16+N21)</f>
        <v>-1756911</v>
      </c>
    </row>
    <row r="34" spans="1:14" ht="15.75">
      <c r="A34" s="34" t="s">
        <v>52</v>
      </c>
      <c r="B34" s="35" t="s">
        <v>53</v>
      </c>
      <c r="C34" s="19" t="s">
        <v>54</v>
      </c>
      <c r="D34" s="20" t="s">
        <v>7</v>
      </c>
      <c r="E34" s="20" t="s">
        <v>8</v>
      </c>
      <c r="F34" s="20" t="s">
        <v>41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55</v>
      </c>
      <c r="L34" s="23"/>
      <c r="M34" s="24">
        <f aca="true" t="shared" si="1" ref="M34:N36">M35</f>
        <v>1801615</v>
      </c>
      <c r="N34" s="24">
        <f t="shared" si="1"/>
        <v>1756911</v>
      </c>
    </row>
    <row r="35" spans="1:14" ht="15.75">
      <c r="A35" s="34"/>
      <c r="B35" s="35" t="s">
        <v>56</v>
      </c>
      <c r="C35" s="19" t="s">
        <v>57</v>
      </c>
      <c r="D35" s="20" t="s">
        <v>7</v>
      </c>
      <c r="E35" s="20" t="s">
        <v>8</v>
      </c>
      <c r="F35" s="20" t="s">
        <v>41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55</v>
      </c>
      <c r="L35" s="23"/>
      <c r="M35" s="24">
        <f t="shared" si="1"/>
        <v>1801615</v>
      </c>
      <c r="N35" s="24">
        <f t="shared" si="1"/>
        <v>1756911</v>
      </c>
    </row>
    <row r="36" spans="1:14" ht="31.5">
      <c r="A36" s="34"/>
      <c r="B36" s="35" t="s">
        <v>58</v>
      </c>
      <c r="C36" s="19" t="s">
        <v>59</v>
      </c>
      <c r="D36" s="20" t="s">
        <v>7</v>
      </c>
      <c r="E36" s="20" t="s">
        <v>8</v>
      </c>
      <c r="F36" s="20" t="s">
        <v>41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60</v>
      </c>
      <c r="L36" s="23"/>
      <c r="M36" s="24">
        <f t="shared" si="1"/>
        <v>1801615</v>
      </c>
      <c r="N36" s="24">
        <f t="shared" si="1"/>
        <v>1756911</v>
      </c>
    </row>
    <row r="37" spans="1:14" ht="31.5">
      <c r="A37" s="34"/>
      <c r="B37" s="35" t="s">
        <v>61</v>
      </c>
      <c r="C37" s="19" t="s">
        <v>96</v>
      </c>
      <c r="D37" s="20" t="s">
        <v>7</v>
      </c>
      <c r="E37" s="20" t="s">
        <v>8</v>
      </c>
      <c r="F37" s="20" t="s">
        <v>41</v>
      </c>
      <c r="G37" s="20" t="s">
        <v>9</v>
      </c>
      <c r="H37" s="20" t="s">
        <v>8</v>
      </c>
      <c r="I37" s="20" t="s">
        <v>94</v>
      </c>
      <c r="J37" s="20" t="s">
        <v>11</v>
      </c>
      <c r="K37" s="20" t="s">
        <v>60</v>
      </c>
      <c r="L37" s="23"/>
      <c r="M37" s="24">
        <f>1680935-M18-M25</f>
        <v>1801615</v>
      </c>
      <c r="N37" s="24">
        <f>1666231-N18-N25</f>
        <v>1756911</v>
      </c>
    </row>
    <row r="38" spans="1:14" ht="31.5">
      <c r="A38" s="32" t="s">
        <v>62</v>
      </c>
      <c r="B38" s="33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66</v>
      </c>
      <c r="B39" s="33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69</v>
      </c>
      <c r="C40" s="19" t="s">
        <v>70</v>
      </c>
      <c r="D40" s="20" t="s">
        <v>17</v>
      </c>
      <c r="E40" s="20" t="s">
        <v>8</v>
      </c>
      <c r="F40" s="20" t="s">
        <v>65</v>
      </c>
      <c r="G40" s="20" t="s">
        <v>18</v>
      </c>
      <c r="H40" s="20" t="s">
        <v>10</v>
      </c>
      <c r="I40" s="20" t="s">
        <v>10</v>
      </c>
      <c r="J40" s="20" t="s">
        <v>11</v>
      </c>
      <c r="K40" s="20" t="s">
        <v>23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71</v>
      </c>
      <c r="C41" s="19" t="s">
        <v>70</v>
      </c>
      <c r="D41" s="20" t="s">
        <v>17</v>
      </c>
      <c r="E41" s="20" t="s">
        <v>8</v>
      </c>
      <c r="F41" s="20" t="s">
        <v>65</v>
      </c>
      <c r="G41" s="20" t="s">
        <v>18</v>
      </c>
      <c r="H41" s="20" t="s">
        <v>10</v>
      </c>
      <c r="I41" s="20" t="s">
        <v>94</v>
      </c>
      <c r="J41" s="20" t="s">
        <v>11</v>
      </c>
      <c r="K41" s="20" t="s">
        <v>25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72</v>
      </c>
      <c r="C42" s="15" t="s">
        <v>88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61188</v>
      </c>
      <c r="N42" s="26">
        <f>SUM(N38+N29+N20+N15)</f>
        <v>63896.399999999994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</mergeCells>
  <printOptions/>
  <pageMargins left="0.7086614173228347" right="0.31496062992125984" top="0.35433070866141736" bottom="0.35433070866141736" header="0.31496062992125984" footer="0.31496062992125984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Администратор ИБ</cp:lastModifiedBy>
  <cp:lastPrinted>2024-03-25T09:33:37Z</cp:lastPrinted>
  <dcterms:created xsi:type="dcterms:W3CDTF">2012-11-14T09:14:27Z</dcterms:created>
  <dcterms:modified xsi:type="dcterms:W3CDTF">2024-03-25T09:34:10Z</dcterms:modified>
  <cp:category/>
  <cp:version/>
  <cp:contentType/>
  <cp:contentStatus/>
</cp:coreProperties>
</file>