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<sst xmlns="http://schemas.openxmlformats.org/spreadsheetml/2006/main" count="309" uniqueCount="104">
  <si>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</si>
  <si>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</si>
  <si>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</si>
  <si>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</si>
  <si>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</si>
  <si>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</si>
  <si>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</si>
  <si>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</si>
  <si>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</si>
  <si>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</si>
  <si>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</si>
  <si>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</si>
  <si>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</si>
  <si>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</si>
  <si>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</si>
  <si>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</si>
  <si>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</si>
  <si>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</si>
  <si>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</si>
  <si>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</si>
  <si>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</si>
  <si>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</si>
  <si>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</si>
  <si>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</si>
  <si>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</si>
  <si>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</si>
  <si>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</si>
  <si>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</si>
  <si>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</si>
  <si>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</si>
  <si>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</si>
  <si>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</si>
  <si>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</si>
  <si>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</si>
  <si>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</si>
  <si>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</si>
  <si>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</si>
  <si>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</si>
  <si>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</si>
  <si>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</si>
  <si>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</si>
  <si>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</si>
  <si>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</si>
  <si>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</si>
  <si>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</si>
  <si>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</si>
  <si>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</si>
  <si>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</si>
  <si>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</si>
  <si>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</si>
  <si>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</si>
  <si>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</si>
  <si>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</si>
  <si>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</si>
  <si>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</si>
  <si>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</si>
  <si>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</si>
  <si>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</si>
  <si>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</si>
  <si>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</si>
  <si>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</si>
  <si>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</si>
  <si>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</si>
  <si>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</si>
  <si>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</si>
  <si>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</si>
  <si>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</si>
  <si>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</si>
  <si>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</si>
  <si>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</si>
  <si>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</si>
  <si>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</si>
  <si>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</si>
  <si>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</si>
  <si>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</si>
  <si>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</si>
  <si>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</si>
  <si>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</si>
  <si>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</si>
  <si>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</si>
  <si>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</si>
  <si>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</si>
  <si>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</si>
  <si>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</si>
  <si>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</si>
  <si>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</si>
  <si>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</si>
  <si>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</si>
  <si>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</si>
  <si>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</si>
  <si>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</si>
  <si>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</si>
  <si>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</si>
  <si>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</si>
  <si>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</si>
  <si>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</si>
  <si>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</si>
  <si>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</si>
  <si>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</si>
  <si>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2024 год</t>
  </si>
  <si>
    <t>Приложение № 7.1</t>
  </si>
  <si>
    <t>с подведомственной территорией  на 2024-2025 годы</t>
  </si>
  <si>
    <t>2025 год</t>
  </si>
  <si>
    <t>от 28.12.2023 № 263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</si>
</sst>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1" t="s">
        <v>100</v>
      </c>
      <c r="K1" s="41"/>
      <c r="L1" s="41"/>
      <c r="M1" s="41"/>
    </row>
    <row r="2" spans="10:13" ht="15.75">
      <c r="J2" s="41" t="s">
        <v>79</v>
      </c>
      <c r="K2" s="41"/>
      <c r="L2" s="41"/>
      <c r="M2" s="41"/>
    </row>
    <row r="3" spans="10:13" ht="15.75">
      <c r="J3" s="41" t="s">
        <v>98</v>
      </c>
      <c r="K3" s="41"/>
      <c r="L3" s="41"/>
      <c r="M3" s="41"/>
    </row>
    <row r="4" spans="10:13" ht="15.75">
      <c r="J4" s="42" t="s">
        <v>103</v>
      </c>
      <c r="K4" s="42"/>
      <c r="L4" s="42"/>
      <c r="M4" s="42"/>
    </row>
    <row r="5" spans="10:13" ht="15.75">
      <c r="J5" s="10"/>
      <c r="K5" s="11"/>
      <c r="L5" s="11"/>
      <c r="M5" s="11"/>
    </row>
    <row r="6" spans="1:13" s="1" customFormat="1" ht="20.25">
      <c r="A6" s="43" t="s">
        <v>80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4" t="s">
        <v>81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s="1" customFormat="1" ht="18.75" customHeight="1">
      <c r="A11" s="44" t="s">
        <v>101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7"/>
      <c r="L12" s="47"/>
      <c r="M12" s="47"/>
    </row>
    <row r="13" spans="1:14" s="1" customFormat="1" ht="15" customHeight="1">
      <c r="A13" s="49" t="s">
        <v>0</v>
      </c>
      <c r="B13" s="49" t="s">
        <v>1</v>
      </c>
      <c r="C13" s="50" t="s">
        <v>89</v>
      </c>
      <c r="D13" s="51" t="s">
        <v>83</v>
      </c>
      <c r="E13" s="51" t="s">
        <v>84</v>
      </c>
      <c r="F13" s="54" t="s">
        <v>85</v>
      </c>
      <c r="G13" s="39" t="s">
        <v>82</v>
      </c>
      <c r="H13" s="48"/>
      <c r="I13" s="40"/>
      <c r="J13" s="39" t="s">
        <v>86</v>
      </c>
      <c r="K13" s="40"/>
      <c r="L13" s="13"/>
      <c r="M13" s="45" t="s">
        <v>90</v>
      </c>
      <c r="N13" s="46"/>
    </row>
    <row r="14" spans="1:14" s="1" customFormat="1" ht="62.25" customHeight="1">
      <c r="A14" s="49"/>
      <c r="B14" s="49"/>
      <c r="C14" s="50"/>
      <c r="D14" s="52"/>
      <c r="E14" s="53"/>
      <c r="F14" s="55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8" t="s">
        <v>99</v>
      </c>
      <c r="N14" s="38" t="s">
        <v>102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178780</v>
      </c>
      <c r="N15" s="18">
        <f>N16+N18</f>
        <v>100381.8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232780</v>
      </c>
      <c r="N16" s="22">
        <f>N17</f>
        <v>100381.8</v>
      </c>
    </row>
    <row r="17" spans="1:14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232780</v>
      </c>
      <c r="N17" s="24">
        <v>100381.8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-54000</v>
      </c>
      <c r="N18" s="22">
        <f>N19</f>
        <v>0</v>
      </c>
    </row>
    <row r="19" spans="1:14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-54000</v>
      </c>
      <c r="N19" s="24">
        <v>0</v>
      </c>
    </row>
    <row r="20" spans="1:14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-127360</v>
      </c>
      <c r="N20" s="18">
        <f>N21+N25</f>
        <v>-45680</v>
      </c>
    </row>
    <row r="21" spans="1:14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0</v>
      </c>
      <c r="N21" s="22">
        <f>N22</f>
        <v>0</v>
      </c>
    </row>
    <row r="22" spans="1:14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M23+M24</f>
        <v>0</v>
      </c>
      <c r="N22" s="24">
        <f>N23+N24</f>
        <v>0</v>
      </c>
    </row>
    <row r="23" spans="1:14" s="7" customFormat="1" ht="94.5">
      <c r="A23" s="34"/>
      <c r="B23" s="35"/>
      <c r="C23" s="36" t="s">
        <v>91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95</v>
      </c>
      <c r="K23" s="20" t="s">
        <v>20</v>
      </c>
      <c r="L23" s="23"/>
      <c r="M23" s="24">
        <v>0</v>
      </c>
      <c r="N23" s="24">
        <v>0</v>
      </c>
    </row>
    <row r="24" spans="1:14" s="7" customFormat="1" ht="154.5" customHeight="1">
      <c r="A24" s="34"/>
      <c r="B24" s="35"/>
      <c r="C24" s="37" t="s">
        <v>92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96</v>
      </c>
      <c r="K24" s="20" t="s">
        <v>20</v>
      </c>
      <c r="L24" s="23"/>
      <c r="M24" s="24">
        <v>0</v>
      </c>
      <c r="N24" s="24">
        <v>0</v>
      </c>
    </row>
    <row r="25" spans="1:14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-127360</v>
      </c>
      <c r="N25" s="22">
        <f>N26</f>
        <v>-45680</v>
      </c>
    </row>
    <row r="26" spans="1:14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-127360</v>
      </c>
      <c r="N26" s="24">
        <f>SUM(N27:N28)</f>
        <v>-45680</v>
      </c>
    </row>
    <row r="27" spans="1:14" ht="94.5">
      <c r="A27" s="34"/>
      <c r="B27" s="35"/>
      <c r="C27" s="36" t="s">
        <v>93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95</v>
      </c>
      <c r="K27" s="20" t="s">
        <v>27</v>
      </c>
      <c r="L27" s="23"/>
      <c r="M27" s="24">
        <v>0</v>
      </c>
      <c r="N27" s="24">
        <v>0</v>
      </c>
    </row>
    <row r="28" spans="1:14" ht="144.75" customHeight="1">
      <c r="A28" s="34"/>
      <c r="B28" s="35"/>
      <c r="C28" s="37" t="s">
        <v>94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96</v>
      </c>
      <c r="K28" s="20" t="s">
        <v>27</v>
      </c>
      <c r="L28" s="23"/>
      <c r="M28" s="24">
        <v>-127360</v>
      </c>
      <c r="N28" s="24">
        <v>-45680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 aca="true" t="shared" si="0" ref="M30:N32">M31</f>
        <v>-1732427.7</v>
      </c>
      <c r="N30" s="24">
        <f t="shared" si="0"/>
        <v>-1555924.6</v>
      </c>
    </row>
    <row r="31" spans="1:14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 t="shared" si="0"/>
        <v>-1732427.7</v>
      </c>
      <c r="N31" s="24">
        <f t="shared" si="0"/>
        <v>-1555924.6</v>
      </c>
    </row>
    <row r="32" spans="1:14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 t="shared" si="0"/>
        <v>-1732427.7</v>
      </c>
      <c r="N32" s="24">
        <f t="shared" si="0"/>
        <v>-1555924.6</v>
      </c>
    </row>
    <row r="33" spans="1:14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-(1499647.7+M16+M21)</f>
        <v>-1732427.7</v>
      </c>
      <c r="N33" s="24">
        <f>-(1455542.8+N16+N21)</f>
        <v>-1555924.6</v>
      </c>
    </row>
    <row r="34" spans="1:14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 aca="true" t="shared" si="1" ref="M34:N36">M35</f>
        <v>1732427.7</v>
      </c>
      <c r="N34" s="24">
        <f t="shared" si="1"/>
        <v>1555924.6</v>
      </c>
    </row>
    <row r="35" spans="1:14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 t="shared" si="1"/>
        <v>1732427.7</v>
      </c>
      <c r="N35" s="24">
        <f t="shared" si="1"/>
        <v>1555924.6</v>
      </c>
    </row>
    <row r="36" spans="1:14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 t="shared" si="1"/>
        <v>1732427.7</v>
      </c>
      <c r="N36" s="24">
        <f t="shared" si="1"/>
        <v>1555924.6</v>
      </c>
    </row>
    <row r="37" spans="1:14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1551067.7-M18-M25</f>
        <v>1732427.7</v>
      </c>
      <c r="N37" s="24">
        <f>1510244.6-N18-N25</f>
        <v>1555924.6</v>
      </c>
    </row>
    <row r="38" spans="1:14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51420</v>
      </c>
      <c r="N42" s="26">
        <f>SUM(N38+N29+N20+N15)</f>
        <v>54701.8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</mergeCells>
  <printOptions/>
  <pageMargins left="0.7086614173228347" right="0.31496062992125984" top="0.35433070866141736" bottom="0.35433070866141736" header="0.31496062992125984" footer="0.31496062992125984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Voynova_EA</cp:lastModifiedBy>
  <cp:lastPrinted>2023-12-25T07:21:51Z</cp:lastPrinted>
  <dcterms:created xsi:type="dcterms:W3CDTF">2012-11-14T09:14:27Z</dcterms:created>
  <dcterms:modified xsi:type="dcterms:W3CDTF">2024-01-12T10:53:13Z</dcterms:modified>
  <cp:category/>
  <cp:version/>
  <cp:contentType/>
  <cp:contentStatus/>
</cp:coreProperties>
</file>