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oynova_EA\Desktop\1\Уточнение бюджета м.о. 2023г\263\"/>
    </mc:Choice>
  </mc:AlternateContent>
  <bookViews>
    <workbookView xWindow="0" yWindow="45" windowWidth="15195" windowHeight="9975"/>
  </bookViews>
  <sheets>
    <sheet name="12.12.2023" sheetId="89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'12.12.2023'!$6:$7</definedName>
  </definedNames>
  <calcPr calcId="152511"/>
</workbook>
</file>

<file path=xl/calcChain.xml><?xml version="1.0" encoding="utf-8"?>
<calcChain xmlns="http://schemas.openxmlformats.org/spreadsheetml/2006/main">
  <c r="C109" i="89" l="1"/>
  <c r="D109" i="89"/>
  <c r="D107" i="89"/>
  <c r="C107" i="89"/>
  <c r="D101" i="89" l="1"/>
  <c r="C105" i="89"/>
  <c r="D129" i="89" l="1"/>
  <c r="C129" i="89"/>
  <c r="C131" i="89"/>
  <c r="D93" i="89" l="1"/>
  <c r="C93" i="89"/>
  <c r="D139" i="89"/>
  <c r="C139" i="89"/>
  <c r="C133" i="89" l="1"/>
  <c r="C128" i="89" s="1"/>
  <c r="D133" i="89"/>
  <c r="C138" i="89"/>
  <c r="D138" i="89"/>
  <c r="C135" i="89"/>
  <c r="D135" i="89"/>
  <c r="D77" i="89" l="1"/>
  <c r="C77" i="89"/>
  <c r="C18" i="89" l="1"/>
  <c r="D18" i="89"/>
  <c r="D17" i="89" s="1"/>
  <c r="D136" i="89"/>
  <c r="D131" i="89"/>
  <c r="D128" i="89" s="1"/>
  <c r="D126" i="89"/>
  <c r="D124" i="89"/>
  <c r="D122" i="89"/>
  <c r="D120" i="89"/>
  <c r="D118" i="89"/>
  <c r="D116" i="89"/>
  <c r="D114" i="89"/>
  <c r="D112" i="89"/>
  <c r="D103" i="89"/>
  <c r="D98" i="89"/>
  <c r="D97" i="89" s="1"/>
  <c r="D74" i="89"/>
  <c r="D73" i="89" s="1"/>
  <c r="D71" i="89"/>
  <c r="D68" i="89"/>
  <c r="D66" i="89"/>
  <c r="D65" i="89" s="1"/>
  <c r="D59" i="89"/>
  <c r="D58" i="89" s="1"/>
  <c r="D56" i="89"/>
  <c r="D54" i="89"/>
  <c r="D51" i="89"/>
  <c r="D49" i="89"/>
  <c r="D44" i="89"/>
  <c r="D42" i="89"/>
  <c r="D39" i="89"/>
  <c r="D37" i="89"/>
  <c r="D34" i="89"/>
  <c r="D31" i="89"/>
  <c r="D29" i="89"/>
  <c r="D27" i="89"/>
  <c r="D25" i="89"/>
  <c r="D11" i="89"/>
  <c r="D10" i="89" s="1"/>
  <c r="C136" i="89"/>
  <c r="C126" i="89"/>
  <c r="C124" i="89"/>
  <c r="C122" i="89"/>
  <c r="C120" i="89"/>
  <c r="C118" i="89"/>
  <c r="C116" i="89"/>
  <c r="C114" i="89"/>
  <c r="C112" i="89"/>
  <c r="C103" i="89"/>
  <c r="C101" i="89"/>
  <c r="C100" i="89" s="1"/>
  <c r="C98" i="89"/>
  <c r="C97" i="89" s="1"/>
  <c r="C74" i="89"/>
  <c r="C73" i="89" s="1"/>
  <c r="C71" i="89"/>
  <c r="C68" i="89"/>
  <c r="C66" i="89"/>
  <c r="C65" i="89" s="1"/>
  <c r="C59" i="89"/>
  <c r="C58" i="89" s="1"/>
  <c r="C56" i="89"/>
  <c r="C54" i="89"/>
  <c r="C51" i="89"/>
  <c r="C49" i="89"/>
  <c r="C44" i="89"/>
  <c r="C42" i="89"/>
  <c r="C39" i="89"/>
  <c r="C37" i="89"/>
  <c r="C34" i="89"/>
  <c r="C31" i="89"/>
  <c r="C29" i="89"/>
  <c r="C27" i="89"/>
  <c r="C25" i="89"/>
  <c r="C17" i="89"/>
  <c r="C11" i="89"/>
  <c r="C10" i="89" s="1"/>
  <c r="D100" i="89" l="1"/>
  <c r="D64" i="89"/>
  <c r="D24" i="89"/>
  <c r="D23" i="89" s="1"/>
  <c r="D36" i="89"/>
  <c r="D33" i="89" s="1"/>
  <c r="D41" i="89"/>
  <c r="C64" i="89"/>
  <c r="C111" i="89"/>
  <c r="C41" i="89"/>
  <c r="D111" i="89"/>
  <c r="D48" i="89"/>
  <c r="D47" i="89" s="1"/>
  <c r="C48" i="89"/>
  <c r="C47" i="89" s="1"/>
  <c r="C36" i="89"/>
  <c r="C33" i="89" s="1"/>
  <c r="C24" i="89"/>
  <c r="C23" i="89" s="1"/>
  <c r="C70" i="89"/>
  <c r="D70" i="89"/>
  <c r="D46" i="89" l="1"/>
  <c r="D9" i="89"/>
  <c r="C96" i="89"/>
  <c r="C95" i="89" s="1"/>
  <c r="C46" i="89"/>
  <c r="D96" i="89"/>
  <c r="D95" i="89" s="1"/>
  <c r="C9" i="89"/>
  <c r="D8" i="89" l="1"/>
  <c r="D141" i="89" s="1"/>
  <c r="C8" i="89"/>
  <c r="C141" i="89" s="1"/>
</calcChain>
</file>

<file path=xl/sharedStrings.xml><?xml version="1.0" encoding="utf-8"?>
<sst xmlns="http://schemas.openxmlformats.org/spreadsheetml/2006/main" count="275" uniqueCount="271">
  <si>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</si>
  <si>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</si>
  <si>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ГОСУДАРСТВЕННАЯ ПОШЛИНА</t>
  </si>
  <si>
    <t>Государственная пошлина за выдачу разрешения на установку рекламной конструкции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</si>
  <si>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</si>
  <si>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</si>
  <si>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000 1 00 00000 00 0000 000</t>
  </si>
  <si>
    <t>000 1 01 02000 00 0000 110</t>
  </si>
  <si>
    <t>000  1 05 00000 00 0000 000</t>
  </si>
  <si>
    <t>000 1 08 00000 00 0000 000</t>
  </si>
  <si>
    <t>000 1 08 07000 01 0000 110</t>
  </si>
  <si>
    <t>000 1 11 00000 00 0000 000</t>
  </si>
  <si>
    <t>000 1 12 00000 00 0000 000</t>
  </si>
  <si>
    <t>000 1 14 00000 00 0000 000</t>
  </si>
  <si>
    <t>000 1 16 00000 00 0000 000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</si>
  <si>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</si>
  <si>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</si>
  <si>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</si>
  <si>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</si>
  <si>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</si>
  <si>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</si>
  <si>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</si>
  <si>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</si>
  <si>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000 1 01 02000 01 0000 110</t>
  </si>
  <si>
    <t>000 1 01 02030 01 0000 110</t>
  </si>
  <si>
    <t>000 1 06 00000 00 0000 000</t>
  </si>
  <si>
    <t>000 1 06 06000 00 0000 110</t>
  </si>
  <si>
    <t>000 1 08 03010 01 0000 110</t>
  </si>
  <si>
    <t>000 1 08 07150 01 0000 110</t>
  </si>
  <si>
    <t>000 1 11 05000 00 0000 120</t>
  </si>
  <si>
    <t>000 1 13 00000 00 0000 000</t>
  </si>
  <si>
    <t>НАИМЕНОВАНИЕ КБК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</si>
  <si>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</si>
  <si>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</si>
  <si>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</si>
  <si>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</si>
  <si>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</si>
  <si>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</si>
  <si>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</si>
  <si>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</si>
  <si>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</si>
  <si>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</si>
  <si>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</si>
  <si>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</si>
  <si>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</si>
  <si>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</si>
  <si>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</si>
  <si>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</si>
  <si>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</si>
  <si>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</si>
  <si>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</si>
  <si>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</si>
  <si>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</si>
  <si>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</si>
  <si>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</si>
  <si>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</si>
  <si>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</si>
  <si>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</si>
  <si>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</si>
  <si>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000 2 02 00000 00 0000 000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</si>
  <si>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</si>
  <si>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</si>
  <si>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</si>
  <si>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</si>
  <si>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</si>
  <si>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</si>
  <si>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</si>
  <si>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</si>
  <si>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</si>
  <si>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</si>
  <si>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</si>
  <si>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</si>
  <si>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</si>
  <si>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</si>
  <si>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</si>
  <si>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</si>
  <si>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</si>
  <si>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</si>
  <si>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</si>
  <si>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</si>
  <si>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</si>
  <si>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</si>
  <si>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</si>
  <si>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</si>
  <si>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</si>
  <si>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</si>
  <si>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</si>
  <si>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</si>
  <si>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Земельный налог с организаций</t>
  </si>
  <si>
    <t>000 1 06 06030 00 0000 110</t>
  </si>
  <si>
    <t>000 1 06 06040 00 0000 110</t>
  </si>
  <si>
    <t>Земельный налог с физических лиц</t>
  </si>
  <si>
    <t>Прочие безвозмездные поступления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</si>
  <si>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</si>
  <si>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</si>
  <si>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</si>
  <si>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</si>
  <si>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</si>
  <si>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</si>
  <si>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</si>
  <si>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</si>
  <si>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обеспечение жильем молодых семей</t>
  </si>
  <si>
    <t>000 2 02 10000 00 0000 150</t>
  </si>
  <si>
    <t>000 2 02 20000 00 0000 150</t>
  </si>
  <si>
    <t>000 2 02 25497 00 0000 150</t>
  </si>
  <si>
    <t>000 2 02 29999 00 0000 150</t>
  </si>
  <si>
    <t>000 2 02 30000 00 0000 150</t>
  </si>
  <si>
    <t>0002 02 35930 00 0000 150</t>
  </si>
  <si>
    <t>000 2 02 35120 00 0000 150</t>
  </si>
  <si>
    <t>000 2 02 35118 00 0000 150</t>
  </si>
  <si>
    <t>000 2 07 00000 00 0000 150</t>
  </si>
  <si>
    <t>000 2 02  39998 00 0000 150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</si>
  <si>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</si>
  <si>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000 2 02 30024 00 0000 150</t>
  </si>
  <si>
    <t xml:space="preserve">Единая субвенция местным бюджетам 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</si>
  <si>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</si>
  <si>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</si>
  <si>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000 2 02 15002 00 0000 150</t>
  </si>
  <si>
    <t>Дотации на поддержку мер по обеспечению сбалансированности бюджета</t>
  </si>
  <si>
    <t>000 1 13 02990 00 0000 130</t>
  </si>
  <si>
    <t xml:space="preserve">Прочие доходы от компенсации затрат государства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</si>
  <si>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</si>
  <si>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</si>
  <si>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</si>
  <si>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</si>
  <si>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</si>
  <si>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000 1 17 00000 00 0000 000</t>
  </si>
  <si>
    <t>Прочие неналоговые доходы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</si>
  <si>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</si>
  <si>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000 1 16 10123 01 0000 140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</si>
  <si>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</si>
  <si>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</si>
  <si>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000 1 16 01073 01 0000 140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</si>
  <si>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</si>
  <si>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</si>
  <si>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</si>
  <si>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</si>
  <si>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Иные межбюджетные  трансферты</t>
  </si>
  <si>
    <t>000 2 02 40000 00 0000 150</t>
  </si>
  <si>
    <t>000 2 02 20216 00 0000 150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</si>
  <si>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</si>
  <si>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</si>
  <si>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</si>
  <si>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</si>
  <si>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000 2 02 25304 00 0000 150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</si>
  <si>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</si>
  <si>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000 1 05 03000 00 0000 110</t>
  </si>
  <si>
    <t>Единый сельскохозяйственный налог</t>
  </si>
  <si>
    <t>000 2 02 30027 00 0000 150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</si>
  <si>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</si>
  <si>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(тыс. рублей)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</si>
  <si>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</si>
  <si>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</si>
  <si>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</si>
  <si>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</si>
  <si>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</si>
  <si>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твердых коммунальных отходов</t>
  </si>
  <si>
    <t>000 1 12 01000 01 0000 120</t>
  </si>
  <si>
    <t>000 1 12 01010 01 0000 120</t>
  </si>
  <si>
    <t>000 1 12 01030 01 0000 120</t>
  </si>
  <si>
    <t>000 1 12 01041 01 0000 120</t>
  </si>
  <si>
    <t>000 1 12 01042 01 0000 120</t>
  </si>
  <si>
    <t>Плата за негативное воздействие на окружающую среду</t>
  </si>
  <si>
    <t xml:space="preserve">ВСЕГО 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</si>
  <si>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</si>
  <si>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</si>
  <si>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000 1 16 01333 01 0000 140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</si>
  <si>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</si>
  <si>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000 2 04 00000 00 0000 150</t>
  </si>
  <si>
    <t>Безвозмездные поступления от негосударственных организаций</t>
  </si>
  <si>
    <t>000 1 06 01020 14 0000 110</t>
  </si>
  <si>
    <t>000 1 06 06032 14 0000 110</t>
  </si>
  <si>
    <t>000 1 06 06042 14 0000 110</t>
  </si>
  <si>
    <t>000 1 13 02064 14 0000 130</t>
  </si>
  <si>
    <t>000 1 14 02043 14 0000 410</t>
  </si>
  <si>
    <t>000 1 14 06012 14 0000 430</t>
  </si>
  <si>
    <t>000 1 14 06024 14 0000 430</t>
  </si>
  <si>
    <t>000 1 17 05040 14 0000 180</t>
  </si>
  <si>
    <t>000 2 02 15002 14 0000 150</t>
  </si>
  <si>
    <t>000 2 02 20216 14 0000 150</t>
  </si>
  <si>
    <t>000 2 02 25304 14 0000 150</t>
  </si>
  <si>
    <t>000 2 02 25497 14 0000 150</t>
  </si>
  <si>
    <t>000 2 02 29999 14 0000 150</t>
  </si>
  <si>
    <t>000 2 02 30024 14 0000 150</t>
  </si>
  <si>
    <t>000 2 02 30027 14 0000 150</t>
  </si>
  <si>
    <t>000 2 02  30029 14 0000 150</t>
  </si>
  <si>
    <t>000 2 02 35082 14 0000 150</t>
  </si>
  <si>
    <t>000 2 02 35118 14 0000 150</t>
  </si>
  <si>
    <t>000 2 02 35120 14 0000 150</t>
  </si>
  <si>
    <t>000 2 02 35930 14 0000 150</t>
  </si>
  <si>
    <t>000 2 02  39998 14 0000 150</t>
  </si>
  <si>
    <t>000 2 02 45303 14 0000 150</t>
  </si>
  <si>
    <t>000 2 07 04010 14 0000 150</t>
  </si>
  <si>
    <t>000 2 07 04000 14 0000 150</t>
  </si>
  <si>
    <t>Земельный налог с  физических лиц, обладающих земельным участком, расположенным в границах муниципальных округов</t>
  </si>
  <si>
    <t>Земельный налог с организаций, обладающих земельным участком, расположенным в границах муниципальных округов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</si>
  <si>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</si>
  <si>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</si>
  <si>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</si>
  <si>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</si>
  <si>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000 1 11 09044 14 0000 120</t>
  </si>
  <si>
    <t>Доходы, поступающие в порядке возмещения расходов, понесенных в связи с эксплуатацией  имущества муниципальных округов</t>
  </si>
  <si>
    <t xml:space="preserve">Прочие доходы от компенсации затрат  бюджетов муниципальных округов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</si>
  <si>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</si>
  <si>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</si>
  <si>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муниципальныхокругов (за исключением 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</si>
  <si>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</si>
  <si>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</si>
  <si>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Прочие неналоговые доходы, зачисляемые в бюджеты муниципальных округов</t>
  </si>
  <si>
    <t>Дотации бюджетам муниципальных округов на поддержку мер по обеспечению сбалансированности бюджета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</si>
  <si>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</si>
  <si>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</si>
  <si>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жильем молодых семей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</si>
  <si>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</si>
  <si>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</si>
  <si>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бюджетаммуниципальных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</si>
  <si>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</si>
  <si>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 бюджетам муниципальных округов на осуществление первичного воинского учета на территорях, где отсутствуют военные комиссариаты</t>
  </si>
  <si>
    <t xml:space="preserve">Субвенции бюджетам муниципальных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</si>
  <si>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Субвенции  бюджетам муниципальных  округов на государственную регистрацию актов гражданского состояния</t>
  </si>
  <si>
    <t>Единая субвенция бюджетам муниципальных округов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</si>
  <si>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</si>
  <si>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</si>
  <si>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Прочие безвозмездные поступления в бюджеты муниципальных округов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</si>
  <si>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округов </t>
  </si>
  <si>
    <t>Налог на имущество физических лиц, взимаемый по  ставкам, применяемым к объектам налогообложения, расположенным в границах муниципальных округов</t>
  </si>
  <si>
    <t>Прочие поступления от использования имущества, находящегося в собственности муниципальных 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</si>
  <si>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субсидии бюджетам муниципальных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</si>
  <si>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</si>
  <si>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000 2 04 04099 14 0000 150</t>
  </si>
  <si>
    <t>Прочие безвозмездные поступления от негосударственных организаций в бюджеты муниципальных округов</t>
  </si>
  <si>
    <t>Безвозмездные поступления от негосударственных организаций в бюджеты муниципальных округов</t>
  </si>
  <si>
    <t xml:space="preserve">000 2 04 04000 14 0000 150
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</si>
  <si>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округов</t>
  </si>
  <si>
    <t>000 1 11 05027 14 0000 120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</si>
  <si>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</si>
  <si>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</si>
  <si>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</si>
  <si>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</si>
  <si>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</si>
  <si>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000 2 02 49999 00 0000 150</t>
  </si>
  <si>
    <t>Прочие межбюджетные  трансферты</t>
  </si>
  <si>
    <t>000 2 02 49999 14 0000 150</t>
  </si>
  <si>
    <t xml:space="preserve">Прочие межбюджетные  трансферты,  передаваемые бюджетам муниципальных округов </t>
  </si>
  <si>
    <t>000 1 05 03010 01 0000 110</t>
  </si>
  <si>
    <t>000 1 05 04060 02 0000 110</t>
  </si>
  <si>
    <t xml:space="preserve">000 1 11 05024 00 0000 120 </t>
  </si>
  <si>
    <t xml:space="preserve">000 1 11 05024 14 0000 120 </t>
  </si>
  <si>
    <t>000 1 13 02994 14 0000 130</t>
  </si>
  <si>
    <t>000 1 16 07010 14 0000 140</t>
  </si>
  <si>
    <t>000 1 16 07090 14 0000 140</t>
  </si>
  <si>
    <t>000 1 16 01154 01 0000 140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</si>
  <si>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</si>
  <si>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</si>
  <si>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</si>
  <si>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2024 год</t>
  </si>
  <si>
    <t>2025 год</t>
  </si>
  <si>
    <t>Налог, взимаемый в связи с применением патентной системы налогообложения, зачисляемый в бюджеты муниципальных округов</t>
  </si>
  <si>
    <t>000 2 02 45179 00 0000 150</t>
  </si>
  <si>
    <t>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</si>
  <si>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</si>
  <si>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</si>
  <si>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000 2 02 25424 00 0000 150</t>
  </si>
  <si>
    <t>000 2 02 25424 14 0000 150</t>
  </si>
  <si>
    <t>Субсидии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</si>
  <si>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</si>
  <si>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План</t>
  </si>
  <si>
    <t>к решению Совета депутатов города Полярные Зори</t>
  </si>
  <si>
    <t>Объем доходов бюджета муниципального образования                                                                                                               город Полярные Зори с подведомственной территорией                                                                                                  по кодам классификации доходов бюджетов на 2024 и 2025 годы</t>
  </si>
  <si>
    <t>Приложение № 2.1</t>
  </si>
  <si>
    <t>от 28.12.2023 № 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</si>
</sst>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1">
      <alignment horizontal="left" wrapText="1" indent="2"/>
    </xf>
    <xf numFmtId="49" fontId="12" fillId="0" borderId="25">
      <alignment horizontal="center"/>
    </xf>
    <xf numFmtId="0" fontId="12" fillId="0" borderId="26">
      <alignment horizontal="left" wrapText="1" indent="2"/>
    </xf>
  </cellStyleXfs>
  <cellXfs count="158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49" fontId="5" fillId="0" borderId="3" xfId="0" applyNumberFormat="1" applyFont="1" applyFill="1" applyBorder="1"/>
    <xf numFmtId="0" fontId="6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wrapText="1"/>
    </xf>
    <xf numFmtId="49" fontId="6" fillId="0" borderId="16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wrapText="1"/>
    </xf>
    <xf numFmtId="2" fontId="5" fillId="0" borderId="14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justify" wrapText="1"/>
    </xf>
    <xf numFmtId="0" fontId="5" fillId="0" borderId="20" xfId="0" applyFont="1" applyFill="1" applyBorder="1" applyAlignment="1">
      <alignment horizontal="justify" vertical="top" wrapText="1"/>
    </xf>
    <xf numFmtId="2" fontId="5" fillId="0" borderId="17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justify" wrapText="1"/>
    </xf>
    <xf numFmtId="0" fontId="5" fillId="0" borderId="21" xfId="0" applyFont="1" applyFill="1" applyBorder="1" applyAlignment="1">
      <alignment horizontal="justify" wrapText="1"/>
    </xf>
    <xf numFmtId="0" fontId="5" fillId="0" borderId="17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49" fontId="5" fillId="0" borderId="9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right"/>
    </xf>
    <xf numFmtId="2" fontId="5" fillId="0" borderId="1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center" wrapText="1"/>
    </xf>
    <xf numFmtId="49" fontId="13" fillId="0" borderId="27" xfId="2" applyNumberFormat="1" applyFont="1" applyBorder="1" applyAlignment="1" applyProtection="1"/>
    <xf numFmtId="2" fontId="5" fillId="0" borderId="11" xfId="0" applyNumberFormat="1" applyFont="1" applyFill="1" applyBorder="1" applyAlignment="1">
      <alignment wrapText="1"/>
    </xf>
    <xf numFmtId="164" fontId="3" fillId="0" borderId="7" xfId="0" applyNumberFormat="1" applyFont="1" applyFill="1" applyBorder="1"/>
    <xf numFmtId="1" fontId="5" fillId="0" borderId="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wrapText="1"/>
    </xf>
    <xf numFmtId="164" fontId="3" fillId="0" borderId="6" xfId="0" applyNumberFormat="1" applyFont="1" applyFill="1" applyBorder="1"/>
    <xf numFmtId="49" fontId="4" fillId="0" borderId="6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0" fontId="5" fillId="0" borderId="30" xfId="0" applyFont="1" applyBorder="1" applyAlignment="1">
      <alignment wrapText="1"/>
    </xf>
    <xf numFmtId="164" fontId="3" fillId="0" borderId="4" xfId="0" applyNumberFormat="1" applyFont="1" applyFill="1" applyBorder="1"/>
    <xf numFmtId="164" fontId="3" fillId="0" borderId="9" xfId="0" applyNumberFormat="1" applyFont="1" applyFill="1" applyBorder="1"/>
    <xf numFmtId="164" fontId="3" fillId="0" borderId="5" xfId="0" applyNumberFormat="1" applyFont="1" applyFill="1" applyBorder="1"/>
    <xf numFmtId="164" fontId="11" fillId="0" borderId="6" xfId="0" applyNumberFormat="1" applyFont="1" applyFill="1" applyBorder="1" applyAlignment="1">
      <alignment horizontal="right" wrapText="1"/>
    </xf>
    <xf numFmtId="164" fontId="11" fillId="0" borderId="24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justify" wrapText="1"/>
    </xf>
    <xf numFmtId="164" fontId="3" fillId="0" borderId="7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" fontId="5" fillId="0" borderId="30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left" wrapText="1"/>
    </xf>
    <xf numFmtId="0" fontId="13" fillId="0" borderId="31" xfId="3" applyNumberFormat="1" applyFont="1" applyBorder="1" applyAlignment="1" applyProtection="1">
      <alignment wrapText="1"/>
    </xf>
    <xf numFmtId="2" fontId="5" fillId="0" borderId="14" xfId="0" applyNumberFormat="1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wrapText="1"/>
    </xf>
    <xf numFmtId="164" fontId="9" fillId="0" borderId="3" xfId="0" applyNumberFormat="1" applyFont="1" applyFill="1" applyBorder="1"/>
    <xf numFmtId="0" fontId="13" fillId="0" borderId="0" xfId="3" applyNumberFormat="1" applyFont="1" applyBorder="1" applyAlignment="1" applyProtection="1">
      <alignment wrapText="1"/>
    </xf>
    <xf numFmtId="0" fontId="8" fillId="0" borderId="0" xfId="0" applyNumberFormat="1" applyFont="1" applyFill="1" applyAlignment="1">
      <alignment horizontal="center" wrapText="1"/>
    </xf>
    <xf numFmtId="164" fontId="9" fillId="0" borderId="3" xfId="0" quotePrefix="1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164" fontId="9" fillId="0" borderId="6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11" fillId="0" borderId="4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3" fillId="0" borderId="24" xfId="0" applyNumberFormat="1" applyFont="1" applyFill="1" applyBorder="1"/>
    <xf numFmtId="164" fontId="9" fillId="0" borderId="9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 wrapText="1"/>
    </xf>
    <xf numFmtId="164" fontId="11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wrapText="1"/>
    </xf>
    <xf numFmtId="164" fontId="3" fillId="0" borderId="7" xfId="0" applyNumberFormat="1" applyFont="1" applyFill="1" applyBorder="1" applyAlignment="1"/>
    <xf numFmtId="164" fontId="9" fillId="0" borderId="12" xfId="0" applyNumberFormat="1" applyFont="1" applyFill="1" applyBorder="1"/>
    <xf numFmtId="164" fontId="3" fillId="0" borderId="8" xfId="0" applyNumberFormat="1" applyFont="1" applyFill="1" applyBorder="1"/>
    <xf numFmtId="164" fontId="3" fillId="0" borderId="4" xfId="0" applyNumberFormat="1" applyFont="1" applyFill="1" applyBorder="1" applyAlignment="1">
      <alignment wrapText="1"/>
    </xf>
    <xf numFmtId="0" fontId="9" fillId="0" borderId="0" xfId="0" applyNumberFormat="1" applyFont="1" applyFill="1" applyAlignment="1">
      <alignment horizontal="center" wrapText="1"/>
    </xf>
    <xf numFmtId="2" fontId="4" fillId="0" borderId="30" xfId="0" applyNumberFormat="1" applyFont="1" applyFill="1" applyBorder="1" applyAlignment="1">
      <alignment vertical="center" wrapText="1"/>
    </xf>
    <xf numFmtId="2" fontId="5" fillId="0" borderId="20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wrapText="1"/>
    </xf>
    <xf numFmtId="4" fontId="2" fillId="0" borderId="0" xfId="0" applyNumberFormat="1" applyFont="1" applyBorder="1"/>
    <xf numFmtId="0" fontId="5" fillId="0" borderId="15" xfId="0" applyFont="1" applyFill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2" fontId="0" fillId="0" borderId="0" xfId="0" applyNumberFormat="1" applyFill="1" applyAlignment="1">
      <alignment horizontal="right" wrapText="1"/>
    </xf>
    <xf numFmtId="0" fontId="14" fillId="0" borderId="1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wrapText="1"/>
    </xf>
  </cellXfs>
  <cellStyles count="4">
    <cellStyle name="xl30" xfId="3"/>
    <cellStyle name="xl32" xfId="1"/>
    <cellStyle name="xl4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449550" y="992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2"/>
  <sheetViews>
    <sheetView tabSelected="1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B3" sqref="B3:D3"/>
    </sheetView>
  </sheetViews>
  <sheetFormatPr defaultRowHeight="12.75" x14ac:dyDescent="0.2"/>
  <cols>
    <col min="1" max="1" width="32" style="8" customWidth="1"/>
    <col min="2" max="2" width="68.28515625" style="7" customWidth="1"/>
    <col min="3" max="3" width="14.42578125" customWidth="1"/>
    <col min="4" max="4" width="14" customWidth="1"/>
  </cols>
  <sheetData>
    <row r="1" spans="1:4" x14ac:dyDescent="0.2">
      <c r="B1" s="149" t="s">
        <v>269</v>
      </c>
      <c r="C1" s="149"/>
      <c r="D1" s="149"/>
    </row>
    <row r="2" spans="1:4" x14ac:dyDescent="0.2">
      <c r="B2" s="149" t="s">
        <v>267</v>
      </c>
      <c r="C2" s="149"/>
      <c r="D2" s="149"/>
    </row>
    <row r="3" spans="1:4" x14ac:dyDescent="0.2">
      <c r="B3" s="149" t="s">
        <v>270</v>
      </c>
      <c r="C3" s="149"/>
      <c r="D3" s="149"/>
    </row>
    <row r="4" spans="1:4" ht="72.75" customHeight="1" x14ac:dyDescent="0.3">
      <c r="A4" s="152" t="s">
        <v>268</v>
      </c>
      <c r="B4" s="152"/>
      <c r="C4" s="152"/>
      <c r="D4" s="152"/>
    </row>
    <row r="5" spans="1:4" ht="22.5" customHeight="1" thickBot="1" x14ac:dyDescent="0.35">
      <c r="A5" s="139"/>
      <c r="B5" s="122"/>
      <c r="C5" s="157" t="s">
        <v>150</v>
      </c>
      <c r="D5" s="157"/>
    </row>
    <row r="6" spans="1:4" ht="16.5" thickBot="1" x14ac:dyDescent="0.25">
      <c r="A6" s="155" t="s">
        <v>5</v>
      </c>
      <c r="B6" s="153" t="s">
        <v>31</v>
      </c>
      <c r="C6" s="150" t="s">
        <v>266</v>
      </c>
      <c r="D6" s="151"/>
    </row>
    <row r="7" spans="1:4" s="2" customFormat="1" ht="54" customHeight="1" thickBot="1" x14ac:dyDescent="0.25">
      <c r="A7" s="156"/>
      <c r="B7" s="154"/>
      <c r="C7" s="146" t="s">
        <v>255</v>
      </c>
      <c r="D7" s="148" t="s">
        <v>256</v>
      </c>
    </row>
    <row r="8" spans="1:4" s="1" customFormat="1" ht="23.25" customHeight="1" thickBot="1" x14ac:dyDescent="0.3">
      <c r="A8" s="31" t="s">
        <v>6</v>
      </c>
      <c r="B8" s="55" t="s">
        <v>1</v>
      </c>
      <c r="C8" s="123">
        <f>C9+C46</f>
        <v>520786.19999999995</v>
      </c>
      <c r="D8" s="123">
        <f>D9+D46</f>
        <v>557337.59999999998</v>
      </c>
    </row>
    <row r="9" spans="1:4" s="5" customFormat="1" ht="23.25" customHeight="1" thickBot="1" x14ac:dyDescent="0.3">
      <c r="A9" s="9"/>
      <c r="B9" s="45" t="s">
        <v>68</v>
      </c>
      <c r="C9" s="124">
        <f>C10+C17+C23+C33+C41</f>
        <v>448365.69999999995</v>
      </c>
      <c r="D9" s="124">
        <f>D10+D17+D23+D33+D41</f>
        <v>465671.5</v>
      </c>
    </row>
    <row r="10" spans="1:4" s="6" customFormat="1" ht="21.75" customHeight="1" thickBot="1" x14ac:dyDescent="0.3">
      <c r="A10" s="10" t="s">
        <v>7</v>
      </c>
      <c r="B10" s="38" t="s">
        <v>15</v>
      </c>
      <c r="C10" s="124">
        <f t="shared" ref="C10:D10" si="0">SUM(C11)</f>
        <v>399758.89999999997</v>
      </c>
      <c r="D10" s="124">
        <f t="shared" si="0"/>
        <v>415922</v>
      </c>
    </row>
    <row r="11" spans="1:4" ht="25.5" customHeight="1" x14ac:dyDescent="0.25">
      <c r="A11" s="93" t="s">
        <v>23</v>
      </c>
      <c r="B11" s="140" t="s">
        <v>16</v>
      </c>
      <c r="C11" s="125">
        <f t="shared" ref="C11:D11" si="1">SUM(C12:C16)</f>
        <v>399758.89999999997</v>
      </c>
      <c r="D11" s="125">
        <f t="shared" si="1"/>
        <v>415922</v>
      </c>
    </row>
    <row r="12" spans="1:4" ht="79.5" customHeight="1" x14ac:dyDescent="0.25">
      <c r="A12" s="94" t="s">
        <v>54</v>
      </c>
      <c r="B12" s="35" t="s">
        <v>83</v>
      </c>
      <c r="C12" s="77">
        <v>391253.3</v>
      </c>
      <c r="D12" s="77">
        <v>406903.5</v>
      </c>
    </row>
    <row r="13" spans="1:4" ht="112.5" customHeight="1" x14ac:dyDescent="0.25">
      <c r="A13" s="95" t="s">
        <v>53</v>
      </c>
      <c r="B13" s="33" t="s">
        <v>82</v>
      </c>
      <c r="C13" s="77">
        <v>212</v>
      </c>
      <c r="D13" s="77">
        <v>225</v>
      </c>
    </row>
    <row r="14" spans="1:4" ht="48.75" customHeight="1" x14ac:dyDescent="0.25">
      <c r="A14" s="11" t="s">
        <v>24</v>
      </c>
      <c r="B14" s="33" t="s">
        <v>81</v>
      </c>
      <c r="C14" s="77">
        <v>2097.6</v>
      </c>
      <c r="D14" s="77">
        <v>2223.5</v>
      </c>
    </row>
    <row r="15" spans="1:4" ht="108.75" customHeight="1" x14ac:dyDescent="0.25">
      <c r="A15" s="11" t="s">
        <v>52</v>
      </c>
      <c r="B15" s="33" t="s">
        <v>80</v>
      </c>
      <c r="C15" s="99">
        <v>60</v>
      </c>
      <c r="D15" s="99">
        <v>60</v>
      </c>
    </row>
    <row r="16" spans="1:4" ht="57.75" customHeight="1" thickBot="1" x14ac:dyDescent="0.3">
      <c r="A16" s="65" t="s">
        <v>151</v>
      </c>
      <c r="B16" s="119" t="s">
        <v>152</v>
      </c>
      <c r="C16" s="137">
        <v>6136</v>
      </c>
      <c r="D16" s="137">
        <v>6510</v>
      </c>
    </row>
    <row r="17" spans="1:4" ht="50.25" thickBot="1" x14ac:dyDescent="0.3">
      <c r="A17" s="62" t="s">
        <v>73</v>
      </c>
      <c r="B17" s="38" t="s">
        <v>74</v>
      </c>
      <c r="C17" s="70">
        <f t="shared" ref="C17:D17" si="2">SUM(C18)</f>
        <v>13781.7</v>
      </c>
      <c r="D17" s="70">
        <f t="shared" si="2"/>
        <v>14290.6</v>
      </c>
    </row>
    <row r="18" spans="1:4" ht="33" customHeight="1" x14ac:dyDescent="0.25">
      <c r="A18" s="30" t="s">
        <v>75</v>
      </c>
      <c r="B18" s="42" t="s">
        <v>76</v>
      </c>
      <c r="C18" s="126">
        <f t="shared" ref="C18:D18" si="3">SUM(C19:C22)</f>
        <v>13781.7</v>
      </c>
      <c r="D18" s="126">
        <f t="shared" si="3"/>
        <v>14290.6</v>
      </c>
    </row>
    <row r="19" spans="1:4" ht="82.5" x14ac:dyDescent="0.25">
      <c r="A19" s="28" t="s">
        <v>77</v>
      </c>
      <c r="B19" s="43" t="s">
        <v>98</v>
      </c>
      <c r="C19" s="77">
        <v>6543.7</v>
      </c>
      <c r="D19" s="77">
        <v>6805.5</v>
      </c>
    </row>
    <row r="20" spans="1:4" ht="99" x14ac:dyDescent="0.25">
      <c r="A20" s="28" t="s">
        <v>78</v>
      </c>
      <c r="B20" s="44" t="s">
        <v>99</v>
      </c>
      <c r="C20" s="77">
        <v>32.799999999999997</v>
      </c>
      <c r="D20" s="77">
        <v>34</v>
      </c>
    </row>
    <row r="21" spans="1:4" ht="64.5" customHeight="1" thickBot="1" x14ac:dyDescent="0.3">
      <c r="A21" s="28" t="s">
        <v>79</v>
      </c>
      <c r="B21" s="43" t="s">
        <v>100</v>
      </c>
      <c r="C21" s="77">
        <v>7205.2</v>
      </c>
      <c r="D21" s="77">
        <v>7451.1</v>
      </c>
    </row>
    <row r="22" spans="1:4" ht="83.25" hidden="1" thickBot="1" x14ac:dyDescent="0.3">
      <c r="A22" s="90" t="s">
        <v>235</v>
      </c>
      <c r="B22" s="91" t="s">
        <v>236</v>
      </c>
      <c r="C22" s="130">
        <v>0</v>
      </c>
      <c r="D22" s="130">
        <v>0</v>
      </c>
    </row>
    <row r="23" spans="1:4" ht="26.25" customHeight="1" thickBot="1" x14ac:dyDescent="0.3">
      <c r="A23" s="10" t="s">
        <v>8</v>
      </c>
      <c r="B23" s="38" t="s">
        <v>17</v>
      </c>
      <c r="C23" s="124">
        <f>C24+C29+C31</f>
        <v>14183.099999999999</v>
      </c>
      <c r="D23" s="124">
        <f>D24+D29+D31</f>
        <v>14769.9</v>
      </c>
    </row>
    <row r="24" spans="1:4" ht="32.25" customHeight="1" x14ac:dyDescent="0.25">
      <c r="A24" s="13" t="s">
        <v>39</v>
      </c>
      <c r="B24" s="49" t="s">
        <v>38</v>
      </c>
      <c r="C24" s="127">
        <f t="shared" ref="C24:D24" si="4">C25+C27</f>
        <v>13348.099999999999</v>
      </c>
      <c r="D24" s="127">
        <f t="shared" si="4"/>
        <v>13879.9</v>
      </c>
    </row>
    <row r="25" spans="1:4" ht="33" x14ac:dyDescent="0.25">
      <c r="A25" s="14" t="s">
        <v>41</v>
      </c>
      <c r="B25" s="39" t="s">
        <v>40</v>
      </c>
      <c r="C25" s="102">
        <f t="shared" ref="C25:D25" si="5">SUM(C26:C26)</f>
        <v>9052.4</v>
      </c>
      <c r="D25" s="102">
        <f t="shared" si="5"/>
        <v>9412.4</v>
      </c>
    </row>
    <row r="26" spans="1:4" ht="33" x14ac:dyDescent="0.25">
      <c r="A26" s="14" t="s">
        <v>42</v>
      </c>
      <c r="B26" s="39" t="s">
        <v>40</v>
      </c>
      <c r="C26" s="77">
        <v>9052.4</v>
      </c>
      <c r="D26" s="77">
        <v>9412.4</v>
      </c>
    </row>
    <row r="27" spans="1:4" ht="48" customHeight="1" x14ac:dyDescent="0.25">
      <c r="A27" s="14" t="s">
        <v>44</v>
      </c>
      <c r="B27" s="39" t="s">
        <v>43</v>
      </c>
      <c r="C27" s="102">
        <f t="shared" ref="C27:D27" si="6">C28</f>
        <v>4295.7</v>
      </c>
      <c r="D27" s="102">
        <f t="shared" si="6"/>
        <v>4467.5</v>
      </c>
    </row>
    <row r="28" spans="1:4" ht="49.5" x14ac:dyDescent="0.25">
      <c r="A28" s="14" t="s">
        <v>45</v>
      </c>
      <c r="B28" s="39" t="s">
        <v>43</v>
      </c>
      <c r="C28" s="77">
        <v>4295.7</v>
      </c>
      <c r="D28" s="77">
        <v>4467.5</v>
      </c>
    </row>
    <row r="29" spans="1:4" ht="16.5" x14ac:dyDescent="0.25">
      <c r="A29" s="15" t="s">
        <v>146</v>
      </c>
      <c r="B29" s="47" t="s">
        <v>147</v>
      </c>
      <c r="C29" s="77">
        <f t="shared" ref="C29:D29" si="7">C30</f>
        <v>300</v>
      </c>
      <c r="D29" s="77">
        <f t="shared" si="7"/>
        <v>300</v>
      </c>
    </row>
    <row r="30" spans="1:4" ht="20.25" customHeight="1" x14ac:dyDescent="0.25">
      <c r="A30" s="21" t="s">
        <v>244</v>
      </c>
      <c r="B30" s="56" t="s">
        <v>147</v>
      </c>
      <c r="C30" s="77">
        <v>300</v>
      </c>
      <c r="D30" s="77">
        <v>300</v>
      </c>
    </row>
    <row r="31" spans="1:4" ht="33" customHeight="1" x14ac:dyDescent="0.25">
      <c r="A31" s="16" t="s">
        <v>95</v>
      </c>
      <c r="B31" s="47" t="s">
        <v>66</v>
      </c>
      <c r="C31" s="109">
        <f t="shared" ref="C31:D31" si="8">C32</f>
        <v>535</v>
      </c>
      <c r="D31" s="109">
        <f t="shared" si="8"/>
        <v>590</v>
      </c>
    </row>
    <row r="32" spans="1:4" ht="33.75" customHeight="1" thickBot="1" x14ac:dyDescent="0.3">
      <c r="A32" s="16" t="s">
        <v>245</v>
      </c>
      <c r="B32" s="57" t="s">
        <v>257</v>
      </c>
      <c r="C32" s="99">
        <v>535</v>
      </c>
      <c r="D32" s="99">
        <v>590</v>
      </c>
    </row>
    <row r="33" spans="1:4" ht="27" customHeight="1" thickBot="1" x14ac:dyDescent="0.3">
      <c r="A33" s="10" t="s">
        <v>25</v>
      </c>
      <c r="B33" s="38" t="s">
        <v>18</v>
      </c>
      <c r="C33" s="70">
        <f t="shared" ref="C33:D33" si="9">SUM(C34+C36)</f>
        <v>17643</v>
      </c>
      <c r="D33" s="70">
        <f t="shared" si="9"/>
        <v>17661</v>
      </c>
    </row>
    <row r="34" spans="1:4" ht="16.5" x14ac:dyDescent="0.25">
      <c r="A34" s="13" t="s">
        <v>55</v>
      </c>
      <c r="B34" s="49" t="s">
        <v>19</v>
      </c>
      <c r="C34" s="128">
        <f t="shared" ref="C34:D34" si="10">C35</f>
        <v>7793</v>
      </c>
      <c r="D34" s="128">
        <f t="shared" si="10"/>
        <v>7793</v>
      </c>
    </row>
    <row r="35" spans="1:4" ht="51" customHeight="1" x14ac:dyDescent="0.25">
      <c r="A35" s="14" t="s">
        <v>170</v>
      </c>
      <c r="B35" s="39" t="s">
        <v>225</v>
      </c>
      <c r="C35" s="77">
        <v>7793</v>
      </c>
      <c r="D35" s="77">
        <v>7793</v>
      </c>
    </row>
    <row r="36" spans="1:4" ht="16.5" x14ac:dyDescent="0.25">
      <c r="A36" s="14" t="s">
        <v>26</v>
      </c>
      <c r="B36" s="39" t="s">
        <v>20</v>
      </c>
      <c r="C36" s="109">
        <f t="shared" ref="C36:D36" si="11">SUM(C37+C39)</f>
        <v>9850</v>
      </c>
      <c r="D36" s="109">
        <f t="shared" si="11"/>
        <v>9868</v>
      </c>
    </row>
    <row r="37" spans="1:4" ht="16.5" x14ac:dyDescent="0.25">
      <c r="A37" s="14" t="s">
        <v>89</v>
      </c>
      <c r="B37" s="39" t="s">
        <v>88</v>
      </c>
      <c r="C37" s="109">
        <f t="shared" ref="C37:D37" si="12">C38</f>
        <v>8017</v>
      </c>
      <c r="D37" s="109">
        <f t="shared" si="12"/>
        <v>8017</v>
      </c>
    </row>
    <row r="38" spans="1:4" ht="34.5" customHeight="1" x14ac:dyDescent="0.25">
      <c r="A38" s="14" t="s">
        <v>171</v>
      </c>
      <c r="B38" s="39" t="s">
        <v>195</v>
      </c>
      <c r="C38" s="77">
        <v>8017</v>
      </c>
      <c r="D38" s="77">
        <v>8017</v>
      </c>
    </row>
    <row r="39" spans="1:4" ht="16.5" x14ac:dyDescent="0.25">
      <c r="A39" s="17" t="s">
        <v>90</v>
      </c>
      <c r="B39" s="40" t="s">
        <v>91</v>
      </c>
      <c r="C39" s="109">
        <f t="shared" ref="C39:D39" si="13">C40</f>
        <v>1833</v>
      </c>
      <c r="D39" s="109">
        <f t="shared" si="13"/>
        <v>1851</v>
      </c>
    </row>
    <row r="40" spans="1:4" ht="30" customHeight="1" thickBot="1" x14ac:dyDescent="0.3">
      <c r="A40" s="17" t="s">
        <v>172</v>
      </c>
      <c r="B40" s="40" t="s">
        <v>194</v>
      </c>
      <c r="C40" s="99">
        <v>1833</v>
      </c>
      <c r="D40" s="99">
        <v>1851</v>
      </c>
    </row>
    <row r="41" spans="1:4" ht="17.25" thickBot="1" x14ac:dyDescent="0.3">
      <c r="A41" s="10" t="s">
        <v>9</v>
      </c>
      <c r="B41" s="38" t="s">
        <v>2</v>
      </c>
      <c r="C41" s="80">
        <f t="shared" ref="C41:D41" si="14">SUM(C42+C44)</f>
        <v>2999</v>
      </c>
      <c r="D41" s="80">
        <f t="shared" si="14"/>
        <v>3028</v>
      </c>
    </row>
    <row r="42" spans="1:4" ht="33" x14ac:dyDescent="0.25">
      <c r="A42" s="13" t="s">
        <v>56</v>
      </c>
      <c r="B42" s="49" t="s">
        <v>21</v>
      </c>
      <c r="C42" s="138">
        <f t="shared" ref="C42:D42" si="15">C43</f>
        <v>2969</v>
      </c>
      <c r="D42" s="138">
        <f t="shared" si="15"/>
        <v>2998</v>
      </c>
    </row>
    <row r="43" spans="1:4" ht="49.5" x14ac:dyDescent="0.25">
      <c r="A43" s="14" t="s">
        <v>27</v>
      </c>
      <c r="B43" s="39" t="s">
        <v>4</v>
      </c>
      <c r="C43" s="77">
        <v>2969</v>
      </c>
      <c r="D43" s="77">
        <v>2998</v>
      </c>
    </row>
    <row r="44" spans="1:4" ht="33" x14ac:dyDescent="0.25">
      <c r="A44" s="14" t="s">
        <v>10</v>
      </c>
      <c r="B44" s="39" t="s">
        <v>22</v>
      </c>
      <c r="C44" s="109">
        <f t="shared" ref="C44:D44" si="16">C45</f>
        <v>30</v>
      </c>
      <c r="D44" s="109">
        <f t="shared" si="16"/>
        <v>30</v>
      </c>
    </row>
    <row r="45" spans="1:4" s="4" customFormat="1" ht="33.75" thickBot="1" x14ac:dyDescent="0.3">
      <c r="A45" s="17" t="s">
        <v>28</v>
      </c>
      <c r="B45" s="58" t="s">
        <v>3</v>
      </c>
      <c r="C45" s="99">
        <v>30</v>
      </c>
      <c r="D45" s="99">
        <v>30</v>
      </c>
    </row>
    <row r="46" spans="1:4" ht="17.25" thickBot="1" x14ac:dyDescent="0.3">
      <c r="A46" s="18"/>
      <c r="B46" s="45" t="s">
        <v>67</v>
      </c>
      <c r="C46" s="124">
        <f>C47+C58+C64+C70+C77+C93</f>
        <v>72420.5</v>
      </c>
      <c r="D46" s="124">
        <f>D47+D58+D64+D70+D77+D93</f>
        <v>91666.099999999991</v>
      </c>
    </row>
    <row r="47" spans="1:4" ht="50.25" thickBot="1" x14ac:dyDescent="0.3">
      <c r="A47" s="32" t="s">
        <v>11</v>
      </c>
      <c r="B47" s="46" t="s">
        <v>0</v>
      </c>
      <c r="C47" s="129">
        <f t="shared" ref="C47:D47" si="17">C48+C54+C56</f>
        <v>33859.199999999997</v>
      </c>
      <c r="D47" s="129">
        <f t="shared" si="17"/>
        <v>33947.300000000003</v>
      </c>
    </row>
    <row r="48" spans="1:4" ht="99" x14ac:dyDescent="0.25">
      <c r="A48" s="34" t="s">
        <v>29</v>
      </c>
      <c r="B48" s="35" t="s">
        <v>57</v>
      </c>
      <c r="C48" s="81">
        <f>C49+C51+C53</f>
        <v>14973.5</v>
      </c>
      <c r="D48" s="81">
        <f>D49+D51+D53</f>
        <v>15016.4</v>
      </c>
    </row>
    <row r="49" spans="1:4" ht="63.75" customHeight="1" x14ac:dyDescent="0.25">
      <c r="A49" s="11" t="s">
        <v>64</v>
      </c>
      <c r="B49" s="33" t="s">
        <v>65</v>
      </c>
      <c r="C49" s="77">
        <f t="shared" ref="C49:D49" si="18">C50</f>
        <v>11184.4</v>
      </c>
      <c r="D49" s="77">
        <f t="shared" si="18"/>
        <v>11216.5</v>
      </c>
    </row>
    <row r="50" spans="1:4" ht="91.5" customHeight="1" x14ac:dyDescent="0.25">
      <c r="A50" s="11" t="s">
        <v>199</v>
      </c>
      <c r="B50" s="33" t="s">
        <v>198</v>
      </c>
      <c r="C50" s="77">
        <v>11184.4</v>
      </c>
      <c r="D50" s="77">
        <v>11216.5</v>
      </c>
    </row>
    <row r="51" spans="1:4" ht="80.25" customHeight="1" x14ac:dyDescent="0.25">
      <c r="A51" s="11" t="s">
        <v>246</v>
      </c>
      <c r="B51" s="36" t="s">
        <v>58</v>
      </c>
      <c r="C51" s="109">
        <f t="shared" ref="C51:D51" si="19">C52</f>
        <v>2940.3</v>
      </c>
      <c r="D51" s="109">
        <f t="shared" si="19"/>
        <v>2948.6</v>
      </c>
    </row>
    <row r="52" spans="1:4" ht="82.5" x14ac:dyDescent="0.25">
      <c r="A52" s="11" t="s">
        <v>247</v>
      </c>
      <c r="B52" s="36" t="s">
        <v>237</v>
      </c>
      <c r="C52" s="109">
        <v>2940.3</v>
      </c>
      <c r="D52" s="109">
        <v>2948.6</v>
      </c>
    </row>
    <row r="53" spans="1:4" ht="81.75" customHeight="1" x14ac:dyDescent="0.25">
      <c r="A53" s="11" t="s">
        <v>234</v>
      </c>
      <c r="B53" s="36" t="s">
        <v>233</v>
      </c>
      <c r="C53" s="77">
        <v>848.8</v>
      </c>
      <c r="D53" s="77">
        <v>851.3</v>
      </c>
    </row>
    <row r="54" spans="1:4" s="3" customFormat="1" ht="41.25" customHeight="1" x14ac:dyDescent="0.25">
      <c r="A54" s="11" t="s">
        <v>93</v>
      </c>
      <c r="B54" s="33" t="s">
        <v>94</v>
      </c>
      <c r="C54" s="109">
        <f>C55</f>
        <v>15712.3</v>
      </c>
      <c r="D54" s="109">
        <f>D55</f>
        <v>15757.5</v>
      </c>
    </row>
    <row r="55" spans="1:4" s="3" customFormat="1" ht="48" customHeight="1" x14ac:dyDescent="0.25">
      <c r="A55" s="12" t="s">
        <v>196</v>
      </c>
      <c r="B55" s="37" t="s">
        <v>197</v>
      </c>
      <c r="C55" s="77">
        <v>15712.3</v>
      </c>
      <c r="D55" s="77">
        <v>15757.5</v>
      </c>
    </row>
    <row r="56" spans="1:4" s="3" customFormat="1" ht="82.5" x14ac:dyDescent="0.25">
      <c r="A56" s="11" t="s">
        <v>96</v>
      </c>
      <c r="B56" s="39" t="s">
        <v>97</v>
      </c>
      <c r="C56" s="77">
        <f>C57</f>
        <v>3173.4</v>
      </c>
      <c r="D56" s="77">
        <f>D57</f>
        <v>3173.4</v>
      </c>
    </row>
    <row r="57" spans="1:4" s="3" customFormat="1" ht="93.75" customHeight="1" thickBot="1" x14ac:dyDescent="0.3">
      <c r="A57" s="12" t="s">
        <v>200</v>
      </c>
      <c r="B57" s="40" t="s">
        <v>226</v>
      </c>
      <c r="C57" s="99">
        <v>3173.4</v>
      </c>
      <c r="D57" s="99">
        <v>3173.4</v>
      </c>
    </row>
    <row r="58" spans="1:4" ht="17.25" thickBot="1" x14ac:dyDescent="0.3">
      <c r="A58" s="19" t="s">
        <v>12</v>
      </c>
      <c r="B58" s="38" t="s">
        <v>72</v>
      </c>
      <c r="C58" s="80">
        <f t="shared" ref="C58:D58" si="20">SUM(C59)</f>
        <v>5892.0999999999995</v>
      </c>
      <c r="D58" s="80">
        <f t="shared" si="20"/>
        <v>6127.7000000000007</v>
      </c>
    </row>
    <row r="59" spans="1:4" ht="26.25" customHeight="1" x14ac:dyDescent="0.25">
      <c r="A59" s="41" t="s">
        <v>157</v>
      </c>
      <c r="B59" s="59" t="s">
        <v>162</v>
      </c>
      <c r="C59" s="81">
        <f t="shared" ref="C59:D59" si="21">SUM(C60:C63)</f>
        <v>5892.0999999999995</v>
      </c>
      <c r="D59" s="81">
        <f t="shared" si="21"/>
        <v>6127.7000000000007</v>
      </c>
    </row>
    <row r="60" spans="1:4" ht="34.5" customHeight="1" x14ac:dyDescent="0.25">
      <c r="A60" s="21" t="s">
        <v>158</v>
      </c>
      <c r="B60" s="47" t="s">
        <v>153</v>
      </c>
      <c r="C60" s="97">
        <v>45.2</v>
      </c>
      <c r="D60" s="97">
        <v>47</v>
      </c>
    </row>
    <row r="61" spans="1:4" ht="16.5" x14ac:dyDescent="0.25">
      <c r="A61" s="11" t="s">
        <v>159</v>
      </c>
      <c r="B61" s="39" t="s">
        <v>154</v>
      </c>
      <c r="C61" s="77">
        <v>5321.9</v>
      </c>
      <c r="D61" s="77">
        <v>5534.8</v>
      </c>
    </row>
    <row r="62" spans="1:4" ht="16.5" x14ac:dyDescent="0.25">
      <c r="A62" s="21" t="s">
        <v>160</v>
      </c>
      <c r="B62" s="56" t="s">
        <v>155</v>
      </c>
      <c r="C62" s="77">
        <v>161.9</v>
      </c>
      <c r="D62" s="77">
        <v>168.3</v>
      </c>
    </row>
    <row r="63" spans="1:4" ht="17.25" thickBot="1" x14ac:dyDescent="0.3">
      <c r="A63" s="51" t="s">
        <v>161</v>
      </c>
      <c r="B63" s="60" t="s">
        <v>156</v>
      </c>
      <c r="C63" s="99">
        <v>363.1</v>
      </c>
      <c r="D63" s="99">
        <v>377.6</v>
      </c>
    </row>
    <row r="64" spans="1:4" ht="33.75" thickBot="1" x14ac:dyDescent="0.3">
      <c r="A64" s="19" t="s">
        <v>30</v>
      </c>
      <c r="B64" s="38" t="s">
        <v>71</v>
      </c>
      <c r="C64" s="80">
        <f t="shared" ref="C64:D64" si="22">C65+C68</f>
        <v>1428.2</v>
      </c>
      <c r="D64" s="80">
        <f t="shared" si="22"/>
        <v>1464.2</v>
      </c>
    </row>
    <row r="65" spans="1:4" ht="16.5" x14ac:dyDescent="0.25">
      <c r="A65" s="41" t="s">
        <v>33</v>
      </c>
      <c r="B65" s="105" t="s">
        <v>32</v>
      </c>
      <c r="C65" s="81">
        <f t="shared" ref="C65:D65" si="23">C66</f>
        <v>1357</v>
      </c>
      <c r="D65" s="81">
        <f t="shared" si="23"/>
        <v>1393</v>
      </c>
    </row>
    <row r="66" spans="1:4" ht="33" x14ac:dyDescent="0.25">
      <c r="A66" s="21" t="s">
        <v>35</v>
      </c>
      <c r="B66" s="106" t="s">
        <v>34</v>
      </c>
      <c r="C66" s="109">
        <f t="shared" ref="C66:D66" si="24">SUM(C67)</f>
        <v>1357</v>
      </c>
      <c r="D66" s="109">
        <f t="shared" si="24"/>
        <v>1393</v>
      </c>
    </row>
    <row r="67" spans="1:4" ht="45.75" customHeight="1" x14ac:dyDescent="0.25">
      <c r="A67" s="11" t="s">
        <v>173</v>
      </c>
      <c r="B67" s="33" t="s">
        <v>201</v>
      </c>
      <c r="C67" s="77">
        <v>1357</v>
      </c>
      <c r="D67" s="77">
        <v>1393</v>
      </c>
    </row>
    <row r="68" spans="1:4" ht="30.75" customHeight="1" x14ac:dyDescent="0.25">
      <c r="A68" s="15" t="s">
        <v>119</v>
      </c>
      <c r="B68" s="107" t="s">
        <v>120</v>
      </c>
      <c r="C68" s="77">
        <f t="shared" ref="C68:D68" si="25">C69</f>
        <v>71.2</v>
      </c>
      <c r="D68" s="77">
        <f t="shared" si="25"/>
        <v>71.2</v>
      </c>
    </row>
    <row r="69" spans="1:4" ht="33" customHeight="1" thickBot="1" x14ac:dyDescent="0.3">
      <c r="A69" s="104" t="s">
        <v>248</v>
      </c>
      <c r="B69" s="108" t="s">
        <v>202</v>
      </c>
      <c r="C69" s="99">
        <v>71.2</v>
      </c>
      <c r="D69" s="99">
        <v>71.2</v>
      </c>
    </row>
    <row r="70" spans="1:4" ht="33.75" thickBot="1" x14ac:dyDescent="0.3">
      <c r="A70" s="19" t="s">
        <v>13</v>
      </c>
      <c r="B70" s="38" t="s">
        <v>70</v>
      </c>
      <c r="C70" s="70">
        <f t="shared" ref="C70:D70" si="26">C71+C73</f>
        <v>30040</v>
      </c>
      <c r="D70" s="70">
        <f t="shared" si="26"/>
        <v>48925.899999999994</v>
      </c>
    </row>
    <row r="71" spans="1:4" ht="92.25" customHeight="1" x14ac:dyDescent="0.25">
      <c r="A71" s="52" t="s">
        <v>87</v>
      </c>
      <c r="B71" s="53" t="s">
        <v>86</v>
      </c>
      <c r="C71" s="81">
        <f t="shared" ref="C71:D71" si="27">SUM(C72)</f>
        <v>29132.799999999999</v>
      </c>
      <c r="D71" s="81">
        <f t="shared" si="27"/>
        <v>48018.7</v>
      </c>
    </row>
    <row r="72" spans="1:4" ht="99.75" customHeight="1" x14ac:dyDescent="0.25">
      <c r="A72" s="14" t="s">
        <v>174</v>
      </c>
      <c r="B72" s="33" t="s">
        <v>203</v>
      </c>
      <c r="C72" s="77">
        <v>29132.799999999999</v>
      </c>
      <c r="D72" s="77">
        <v>48018.7</v>
      </c>
    </row>
    <row r="73" spans="1:4" s="3" customFormat="1" ht="66" x14ac:dyDescent="0.25">
      <c r="A73" s="14" t="s">
        <v>37</v>
      </c>
      <c r="B73" s="33" t="s">
        <v>36</v>
      </c>
      <c r="C73" s="109">
        <f t="shared" ref="C73:D73" si="28">C74</f>
        <v>907.2</v>
      </c>
      <c r="D73" s="109">
        <f t="shared" si="28"/>
        <v>907.2</v>
      </c>
    </row>
    <row r="74" spans="1:4" s="3" customFormat="1" ht="43.5" customHeight="1" x14ac:dyDescent="0.25">
      <c r="A74" s="14" t="s">
        <v>85</v>
      </c>
      <c r="B74" s="33" t="s">
        <v>84</v>
      </c>
      <c r="C74" s="77">
        <f t="shared" ref="C74:D74" si="29">SUM(C75:C76)</f>
        <v>907.2</v>
      </c>
      <c r="D74" s="77">
        <f t="shared" si="29"/>
        <v>907.2</v>
      </c>
    </row>
    <row r="75" spans="1:4" s="3" customFormat="1" ht="61.5" customHeight="1" x14ac:dyDescent="0.25">
      <c r="A75" s="14" t="s">
        <v>175</v>
      </c>
      <c r="B75" s="54" t="s">
        <v>204</v>
      </c>
      <c r="C75" s="99">
        <v>825</v>
      </c>
      <c r="D75" s="99">
        <v>825</v>
      </c>
    </row>
    <row r="76" spans="1:4" s="3" customFormat="1" ht="67.5" customHeight="1" thickBot="1" x14ac:dyDescent="0.3">
      <c r="A76" s="69" t="s">
        <v>176</v>
      </c>
      <c r="B76" s="54" t="s">
        <v>205</v>
      </c>
      <c r="C76" s="99">
        <v>82.2</v>
      </c>
      <c r="D76" s="99">
        <v>82.2</v>
      </c>
    </row>
    <row r="77" spans="1:4" s="3" customFormat="1" ht="18.75" customHeight="1" thickBot="1" x14ac:dyDescent="0.3">
      <c r="A77" s="19" t="s">
        <v>14</v>
      </c>
      <c r="B77" s="38" t="s">
        <v>69</v>
      </c>
      <c r="C77" s="80">
        <f>SUM(C78:C92)</f>
        <v>1200</v>
      </c>
      <c r="D77" s="80">
        <f>SUM(D78:D92)</f>
        <v>1200</v>
      </c>
    </row>
    <row r="78" spans="1:4" s="3" customFormat="1" ht="82.5" x14ac:dyDescent="0.25">
      <c r="A78" s="34" t="s">
        <v>133</v>
      </c>
      <c r="B78" s="112" t="s">
        <v>134</v>
      </c>
      <c r="C78" s="81">
        <v>4</v>
      </c>
      <c r="D78" s="81">
        <v>4</v>
      </c>
    </row>
    <row r="79" spans="1:4" s="3" customFormat="1" ht="115.5" x14ac:dyDescent="0.25">
      <c r="A79" s="11" t="s">
        <v>122</v>
      </c>
      <c r="B79" s="113" t="s">
        <v>123</v>
      </c>
      <c r="C79" s="77">
        <v>41.3</v>
      </c>
      <c r="D79" s="77">
        <v>41.3</v>
      </c>
    </row>
    <row r="80" spans="1:4" s="3" customFormat="1" ht="82.5" x14ac:dyDescent="0.25">
      <c r="A80" s="66" t="s">
        <v>132</v>
      </c>
      <c r="B80" s="114" t="s">
        <v>135</v>
      </c>
      <c r="C80" s="97">
        <v>2.2000000000000002</v>
      </c>
      <c r="D80" s="97">
        <v>2.2000000000000002</v>
      </c>
    </row>
    <row r="81" spans="1:4" s="3" customFormat="1" ht="82.5" x14ac:dyDescent="0.25">
      <c r="A81" s="11" t="s">
        <v>164</v>
      </c>
      <c r="B81" s="115" t="s">
        <v>165</v>
      </c>
      <c r="C81" s="97">
        <v>20.6</v>
      </c>
      <c r="D81" s="97">
        <v>20.6</v>
      </c>
    </row>
    <row r="82" spans="1:4" s="3" customFormat="1" ht="82.5" x14ac:dyDescent="0.25">
      <c r="A82" s="75" t="s">
        <v>238</v>
      </c>
      <c r="B82" s="115" t="s">
        <v>239</v>
      </c>
      <c r="C82" s="97">
        <v>15</v>
      </c>
      <c r="D82" s="97">
        <v>15</v>
      </c>
    </row>
    <row r="83" spans="1:4" s="3" customFormat="1" ht="115.5" x14ac:dyDescent="0.25">
      <c r="A83" s="75" t="s">
        <v>252</v>
      </c>
      <c r="B83" s="115" t="s">
        <v>254</v>
      </c>
      <c r="C83" s="97">
        <v>0.2</v>
      </c>
      <c r="D83" s="97">
        <v>0.2</v>
      </c>
    </row>
    <row r="84" spans="1:4" s="3" customFormat="1" ht="132" x14ac:dyDescent="0.25">
      <c r="A84" s="75" t="s">
        <v>143</v>
      </c>
      <c r="B84" s="116" t="s">
        <v>142</v>
      </c>
      <c r="C84" s="77">
        <v>2.4</v>
      </c>
      <c r="D84" s="77">
        <v>2.4</v>
      </c>
    </row>
    <row r="85" spans="1:4" s="3" customFormat="1" ht="115.5" x14ac:dyDescent="0.25">
      <c r="A85" s="75" t="s">
        <v>251</v>
      </c>
      <c r="B85" s="121" t="s">
        <v>253</v>
      </c>
      <c r="C85" s="97">
        <v>15</v>
      </c>
      <c r="D85" s="97">
        <v>15</v>
      </c>
    </row>
    <row r="86" spans="1:4" s="3" customFormat="1" ht="99" x14ac:dyDescent="0.25">
      <c r="A86" s="11" t="s">
        <v>140</v>
      </c>
      <c r="B86" s="115" t="s">
        <v>141</v>
      </c>
      <c r="C86" s="77">
        <v>2.2999999999999998</v>
      </c>
      <c r="D86" s="77">
        <v>2.2999999999999998</v>
      </c>
    </row>
    <row r="87" spans="1:4" s="3" customFormat="1" ht="82.5" x14ac:dyDescent="0.25">
      <c r="A87" s="11" t="s">
        <v>130</v>
      </c>
      <c r="B87" s="115" t="s">
        <v>136</v>
      </c>
      <c r="C87" s="77">
        <v>65</v>
      </c>
      <c r="D87" s="77">
        <v>65</v>
      </c>
    </row>
    <row r="88" spans="1:4" s="3" customFormat="1" ht="99" x14ac:dyDescent="0.25">
      <c r="A88" s="11" t="s">
        <v>124</v>
      </c>
      <c r="B88" s="113" t="s">
        <v>125</v>
      </c>
      <c r="C88" s="77">
        <v>115</v>
      </c>
      <c r="D88" s="77">
        <v>115</v>
      </c>
    </row>
    <row r="89" spans="1:4" s="3" customFormat="1" ht="66" x14ac:dyDescent="0.25">
      <c r="A89" s="12" t="s">
        <v>166</v>
      </c>
      <c r="B89" s="117" t="s">
        <v>167</v>
      </c>
      <c r="C89" s="99">
        <v>7</v>
      </c>
      <c r="D89" s="99">
        <v>7</v>
      </c>
    </row>
    <row r="90" spans="1:4" s="3" customFormat="1" ht="82.5" x14ac:dyDescent="0.25">
      <c r="A90" s="12" t="s">
        <v>249</v>
      </c>
      <c r="B90" s="118" t="s">
        <v>206</v>
      </c>
      <c r="C90" s="99">
        <v>300</v>
      </c>
      <c r="D90" s="99">
        <v>300</v>
      </c>
    </row>
    <row r="91" spans="1:4" s="3" customFormat="1" ht="82.5" x14ac:dyDescent="0.25">
      <c r="A91" s="12" t="s">
        <v>250</v>
      </c>
      <c r="B91" s="37" t="s">
        <v>207</v>
      </c>
      <c r="C91" s="99">
        <v>400</v>
      </c>
      <c r="D91" s="99">
        <v>400</v>
      </c>
    </row>
    <row r="92" spans="1:4" s="3" customFormat="1" ht="66.75" thickBot="1" x14ac:dyDescent="0.3">
      <c r="A92" s="11" t="s">
        <v>129</v>
      </c>
      <c r="B92" s="33" t="s">
        <v>131</v>
      </c>
      <c r="C92" s="77">
        <v>210</v>
      </c>
      <c r="D92" s="77">
        <v>210</v>
      </c>
    </row>
    <row r="93" spans="1:4" s="3" customFormat="1" ht="17.25" thickBot="1" x14ac:dyDescent="0.3">
      <c r="A93" s="19" t="s">
        <v>126</v>
      </c>
      <c r="B93" s="38" t="s">
        <v>127</v>
      </c>
      <c r="C93" s="120">
        <f>C94</f>
        <v>1</v>
      </c>
      <c r="D93" s="120">
        <f>D94</f>
        <v>1</v>
      </c>
    </row>
    <row r="94" spans="1:4" s="3" customFormat="1" ht="36" customHeight="1" thickBot="1" x14ac:dyDescent="0.3">
      <c r="A94" s="63" t="s">
        <v>177</v>
      </c>
      <c r="B94" s="76" t="s">
        <v>208</v>
      </c>
      <c r="C94" s="137">
        <v>1</v>
      </c>
      <c r="D94" s="137">
        <v>1</v>
      </c>
    </row>
    <row r="95" spans="1:4" s="3" customFormat="1" ht="17.25" thickBot="1" x14ac:dyDescent="0.3">
      <c r="A95" s="22" t="s">
        <v>51</v>
      </c>
      <c r="B95" s="48" t="s">
        <v>50</v>
      </c>
      <c r="C95" s="80">
        <f>C96+C135+C138</f>
        <v>978861.49999999988</v>
      </c>
      <c r="D95" s="80">
        <f>D96+D135+D138</f>
        <v>898205.2</v>
      </c>
    </row>
    <row r="96" spans="1:4" s="3" customFormat="1" ht="33.75" thickBot="1" x14ac:dyDescent="0.3">
      <c r="A96" s="22" t="s">
        <v>59</v>
      </c>
      <c r="B96" s="50" t="s">
        <v>63</v>
      </c>
      <c r="C96" s="70">
        <f>SUM(C97+C111+C100+C128)</f>
        <v>930775.09999999986</v>
      </c>
      <c r="D96" s="70">
        <f>SUM(D97+D111+D100+D128)</f>
        <v>837892.7</v>
      </c>
    </row>
    <row r="97" spans="1:4" s="3" customFormat="1" ht="33.75" thickBot="1" x14ac:dyDescent="0.3">
      <c r="A97" s="29" t="s">
        <v>102</v>
      </c>
      <c r="B97" s="46" t="s">
        <v>60</v>
      </c>
      <c r="C97" s="131">
        <f t="shared" ref="C97:D98" si="30">C98</f>
        <v>142879.79999999999</v>
      </c>
      <c r="D97" s="131">
        <f t="shared" si="30"/>
        <v>121663.2</v>
      </c>
    </row>
    <row r="98" spans="1:4" s="3" customFormat="1" ht="33" x14ac:dyDescent="0.25">
      <c r="A98" s="24" t="s">
        <v>117</v>
      </c>
      <c r="B98" s="61" t="s">
        <v>118</v>
      </c>
      <c r="C98" s="77">
        <f t="shared" si="30"/>
        <v>142879.79999999999</v>
      </c>
      <c r="D98" s="77">
        <f t="shared" si="30"/>
        <v>121663.2</v>
      </c>
    </row>
    <row r="99" spans="1:4" s="3" customFormat="1" ht="33.75" thickBot="1" x14ac:dyDescent="0.3">
      <c r="A99" s="24" t="s">
        <v>178</v>
      </c>
      <c r="B99" s="61" t="s">
        <v>209</v>
      </c>
      <c r="C99" s="99">
        <v>142879.79999999999</v>
      </c>
      <c r="D99" s="99">
        <v>121663.2</v>
      </c>
    </row>
    <row r="100" spans="1:4" s="3" customFormat="1" ht="33.75" thickBot="1" x14ac:dyDescent="0.3">
      <c r="A100" s="22" t="s">
        <v>103</v>
      </c>
      <c r="B100" s="38" t="s">
        <v>61</v>
      </c>
      <c r="C100" s="132">
        <f>C101+C103+C105+C107+C109</f>
        <v>295473.8</v>
      </c>
      <c r="D100" s="132">
        <f>D101+D103+D107+D109</f>
        <v>198939.1</v>
      </c>
    </row>
    <row r="101" spans="1:4" s="3" customFormat="1" ht="50.1" customHeight="1" x14ac:dyDescent="0.25">
      <c r="A101" s="83" t="s">
        <v>139</v>
      </c>
      <c r="B101" s="141" t="s">
        <v>121</v>
      </c>
      <c r="C101" s="101">
        <f>C102</f>
        <v>24679.3</v>
      </c>
      <c r="D101" s="101">
        <f>D102</f>
        <v>20977.4</v>
      </c>
    </row>
    <row r="102" spans="1:4" s="3" customFormat="1" ht="99" x14ac:dyDescent="0.25">
      <c r="A102" s="23" t="s">
        <v>179</v>
      </c>
      <c r="B102" s="39" t="s">
        <v>210</v>
      </c>
      <c r="C102" s="133">
        <v>24679.3</v>
      </c>
      <c r="D102" s="133">
        <v>20977.4</v>
      </c>
    </row>
    <row r="103" spans="1:4" s="3" customFormat="1" ht="66" x14ac:dyDescent="0.25">
      <c r="A103" s="23" t="s">
        <v>144</v>
      </c>
      <c r="B103" s="39" t="s">
        <v>145</v>
      </c>
      <c r="C103" s="77">
        <f>C104</f>
        <v>15799.7</v>
      </c>
      <c r="D103" s="77">
        <f>D104</f>
        <v>15799.7</v>
      </c>
    </row>
    <row r="104" spans="1:4" s="3" customFormat="1" ht="66" x14ac:dyDescent="0.25">
      <c r="A104" s="23" t="s">
        <v>180</v>
      </c>
      <c r="B104" s="39" t="s">
        <v>211</v>
      </c>
      <c r="C104" s="77">
        <v>15799.7</v>
      </c>
      <c r="D104" s="77">
        <v>15799.7</v>
      </c>
    </row>
    <row r="105" spans="1:4" s="3" customFormat="1" ht="66" x14ac:dyDescent="0.25">
      <c r="A105" s="23" t="s">
        <v>262</v>
      </c>
      <c r="B105" s="147" t="s">
        <v>265</v>
      </c>
      <c r="C105" s="77">
        <f>C106</f>
        <v>105000</v>
      </c>
      <c r="D105" s="77">
        <v>0</v>
      </c>
    </row>
    <row r="106" spans="1:4" s="3" customFormat="1" ht="66" x14ac:dyDescent="0.25">
      <c r="A106" s="23" t="s">
        <v>263</v>
      </c>
      <c r="B106" s="39" t="s">
        <v>264</v>
      </c>
      <c r="C106" s="77">
        <v>105000</v>
      </c>
      <c r="D106" s="77">
        <v>0</v>
      </c>
    </row>
    <row r="107" spans="1:4" s="3" customFormat="1" ht="16.5" x14ac:dyDescent="0.25">
      <c r="A107" s="23" t="s">
        <v>104</v>
      </c>
      <c r="B107" s="39" t="s">
        <v>101</v>
      </c>
      <c r="C107" s="102">
        <f>C108</f>
        <v>3573</v>
      </c>
      <c r="D107" s="102">
        <f>D108</f>
        <v>3544.4</v>
      </c>
    </row>
    <row r="108" spans="1:4" s="3" customFormat="1" ht="33" x14ac:dyDescent="0.25">
      <c r="A108" s="23" t="s">
        <v>181</v>
      </c>
      <c r="B108" s="39" t="s">
        <v>212</v>
      </c>
      <c r="C108" s="77">
        <v>3573</v>
      </c>
      <c r="D108" s="77">
        <v>3544.4</v>
      </c>
    </row>
    <row r="109" spans="1:4" s="3" customFormat="1" ht="16.5" x14ac:dyDescent="0.2">
      <c r="A109" s="20" t="s">
        <v>105</v>
      </c>
      <c r="B109" s="142" t="s">
        <v>46</v>
      </c>
      <c r="C109" s="103">
        <f>C110</f>
        <v>146421.79999999999</v>
      </c>
      <c r="D109" s="103">
        <f>D110</f>
        <v>158617.60000000001</v>
      </c>
    </row>
    <row r="110" spans="1:4" s="3" customFormat="1" ht="17.25" thickBot="1" x14ac:dyDescent="0.3">
      <c r="A110" s="82" t="s">
        <v>182</v>
      </c>
      <c r="B110" s="143" t="s">
        <v>227</v>
      </c>
      <c r="C110" s="137">
        <v>146421.79999999999</v>
      </c>
      <c r="D110" s="137">
        <v>158617.60000000001</v>
      </c>
    </row>
    <row r="111" spans="1:4" s="3" customFormat="1" ht="50.1" customHeight="1" thickBot="1" x14ac:dyDescent="0.3">
      <c r="A111" s="22" t="s">
        <v>106</v>
      </c>
      <c r="B111" s="38" t="s">
        <v>62</v>
      </c>
      <c r="C111" s="80">
        <f>C112+C114+C116+C118+C120+C122+C124+C126</f>
        <v>472729.3</v>
      </c>
      <c r="D111" s="80">
        <f>D112+D114+D116+D118+D120+D122+D124+D126</f>
        <v>499098.2</v>
      </c>
    </row>
    <row r="112" spans="1:4" s="3" customFormat="1" ht="33" x14ac:dyDescent="0.25">
      <c r="A112" s="78" t="s">
        <v>113</v>
      </c>
      <c r="B112" s="35" t="s">
        <v>112</v>
      </c>
      <c r="C112" s="97">
        <f>C113</f>
        <v>22793.8</v>
      </c>
      <c r="D112" s="97">
        <f>D113</f>
        <v>23447.200000000001</v>
      </c>
    </row>
    <row r="113" spans="1:4" s="3" customFormat="1" ht="33" x14ac:dyDescent="0.25">
      <c r="A113" s="23" t="s">
        <v>183</v>
      </c>
      <c r="B113" s="33" t="s">
        <v>213</v>
      </c>
      <c r="C113" s="77">
        <v>22793.8</v>
      </c>
      <c r="D113" s="77">
        <v>23447.200000000001</v>
      </c>
    </row>
    <row r="114" spans="1:4" s="3" customFormat="1" ht="49.5" x14ac:dyDescent="0.25">
      <c r="A114" s="26" t="s">
        <v>148</v>
      </c>
      <c r="B114" s="33" t="s">
        <v>149</v>
      </c>
      <c r="C114" s="77">
        <f t="shared" ref="C114:D114" si="31">C115</f>
        <v>17008.2</v>
      </c>
      <c r="D114" s="77">
        <f t="shared" si="31"/>
        <v>15791.5</v>
      </c>
    </row>
    <row r="115" spans="1:4" s="3" customFormat="1" ht="49.5" x14ac:dyDescent="0.25">
      <c r="A115" s="23" t="s">
        <v>184</v>
      </c>
      <c r="B115" s="36" t="s">
        <v>214</v>
      </c>
      <c r="C115" s="77">
        <v>17008.2</v>
      </c>
      <c r="D115" s="77">
        <v>15791.5</v>
      </c>
    </row>
    <row r="116" spans="1:4" s="3" customFormat="1" ht="50.1" customHeight="1" x14ac:dyDescent="0.25">
      <c r="A116" s="26" t="s">
        <v>185</v>
      </c>
      <c r="B116" s="33" t="s">
        <v>49</v>
      </c>
      <c r="C116" s="109">
        <f t="shared" ref="C116:D116" si="32">C117</f>
        <v>7838.8</v>
      </c>
      <c r="D116" s="109">
        <f t="shared" si="32"/>
        <v>7838.8</v>
      </c>
    </row>
    <row r="117" spans="1:4" s="3" customFormat="1" ht="50.1" customHeight="1" x14ac:dyDescent="0.25">
      <c r="A117" s="23" t="s">
        <v>185</v>
      </c>
      <c r="B117" s="36" t="s">
        <v>215</v>
      </c>
      <c r="C117" s="77">
        <v>7838.8</v>
      </c>
      <c r="D117" s="77">
        <v>7838.8</v>
      </c>
    </row>
    <row r="118" spans="1:4" s="3" customFormat="1" ht="66" x14ac:dyDescent="0.25">
      <c r="A118" s="23" t="s">
        <v>116</v>
      </c>
      <c r="B118" s="36" t="s">
        <v>115</v>
      </c>
      <c r="C118" s="77">
        <f>C119</f>
        <v>1291.4000000000001</v>
      </c>
      <c r="D118" s="77">
        <f>D119</f>
        <v>1291.4000000000001</v>
      </c>
    </row>
    <row r="119" spans="1:4" s="3" customFormat="1" ht="50.1" customHeight="1" x14ac:dyDescent="0.25">
      <c r="A119" s="23" t="s">
        <v>186</v>
      </c>
      <c r="B119" s="36" t="s">
        <v>216</v>
      </c>
      <c r="C119" s="77">
        <v>1291.4000000000001</v>
      </c>
      <c r="D119" s="77">
        <v>1291.4000000000001</v>
      </c>
    </row>
    <row r="120" spans="1:4" s="3" customFormat="1" ht="33" x14ac:dyDescent="0.25">
      <c r="A120" s="23" t="s">
        <v>109</v>
      </c>
      <c r="B120" s="33" t="s">
        <v>48</v>
      </c>
      <c r="C120" s="109">
        <f>C121</f>
        <v>2015.6</v>
      </c>
      <c r="D120" s="109">
        <f>D121</f>
        <v>2089.4</v>
      </c>
    </row>
    <row r="121" spans="1:4" s="3" customFormat="1" ht="49.5" x14ac:dyDescent="0.25">
      <c r="A121" s="23" t="s">
        <v>187</v>
      </c>
      <c r="B121" s="33" t="s">
        <v>217</v>
      </c>
      <c r="C121" s="77">
        <v>2015.6</v>
      </c>
      <c r="D121" s="77">
        <v>2089.4</v>
      </c>
    </row>
    <row r="122" spans="1:4" s="3" customFormat="1" ht="50.1" customHeight="1" x14ac:dyDescent="0.25">
      <c r="A122" s="23" t="s">
        <v>108</v>
      </c>
      <c r="B122" s="36" t="s">
        <v>128</v>
      </c>
      <c r="C122" s="134">
        <f>C123</f>
        <v>1</v>
      </c>
      <c r="D122" s="134">
        <f>D123</f>
        <v>0.9</v>
      </c>
    </row>
    <row r="123" spans="1:4" s="3" customFormat="1" ht="50.1" customHeight="1" x14ac:dyDescent="0.25">
      <c r="A123" s="23" t="s">
        <v>188</v>
      </c>
      <c r="B123" s="36" t="s">
        <v>218</v>
      </c>
      <c r="C123" s="77">
        <v>1</v>
      </c>
      <c r="D123" s="77">
        <v>0.9</v>
      </c>
    </row>
    <row r="124" spans="1:4" s="3" customFormat="1" ht="33" x14ac:dyDescent="0.25">
      <c r="A124" s="25" t="s">
        <v>107</v>
      </c>
      <c r="B124" s="71" t="s">
        <v>47</v>
      </c>
      <c r="C124" s="126">
        <f t="shared" ref="C124:D124" si="33">C125</f>
        <v>1371.7</v>
      </c>
      <c r="D124" s="126">
        <f t="shared" si="33"/>
        <v>1425.6</v>
      </c>
    </row>
    <row r="125" spans="1:4" s="3" customFormat="1" ht="33" x14ac:dyDescent="0.25">
      <c r="A125" s="23" t="s">
        <v>189</v>
      </c>
      <c r="B125" s="36" t="s">
        <v>219</v>
      </c>
      <c r="C125" s="77">
        <v>1371.7</v>
      </c>
      <c r="D125" s="77">
        <v>1425.6</v>
      </c>
    </row>
    <row r="126" spans="1:4" s="3" customFormat="1" ht="16.5" x14ac:dyDescent="0.25">
      <c r="A126" s="23" t="s">
        <v>111</v>
      </c>
      <c r="B126" s="72" t="s">
        <v>114</v>
      </c>
      <c r="C126" s="135">
        <f>C127</f>
        <v>420408.8</v>
      </c>
      <c r="D126" s="135">
        <f>D127</f>
        <v>447213.4</v>
      </c>
    </row>
    <row r="127" spans="1:4" s="3" customFormat="1" ht="17.25" thickBot="1" x14ac:dyDescent="0.3">
      <c r="A127" s="79" t="s">
        <v>190</v>
      </c>
      <c r="B127" s="73" t="s">
        <v>220</v>
      </c>
      <c r="C127" s="99">
        <v>420408.8</v>
      </c>
      <c r="D127" s="99">
        <v>447213.4</v>
      </c>
    </row>
    <row r="128" spans="1:4" s="3" customFormat="1" ht="17.25" thickBot="1" x14ac:dyDescent="0.3">
      <c r="A128" s="22" t="s">
        <v>138</v>
      </c>
      <c r="B128" s="64" t="s">
        <v>137</v>
      </c>
      <c r="C128" s="120">
        <f>C131+C129+C133</f>
        <v>19692.2</v>
      </c>
      <c r="D128" s="120">
        <f>D131+D129+D133</f>
        <v>18192.2</v>
      </c>
    </row>
    <row r="129" spans="1:5" s="3" customFormat="1" ht="66" x14ac:dyDescent="0.25">
      <c r="A129" s="67" t="s">
        <v>258</v>
      </c>
      <c r="B129" s="145" t="s">
        <v>259</v>
      </c>
      <c r="C129" s="92">
        <f>C130</f>
        <v>2106.5</v>
      </c>
      <c r="D129" s="92">
        <f>D130</f>
        <v>2106.5</v>
      </c>
    </row>
    <row r="130" spans="1:5" s="3" customFormat="1" ht="82.5" x14ac:dyDescent="0.25">
      <c r="A130" s="23" t="s">
        <v>260</v>
      </c>
      <c r="B130" s="36" t="s">
        <v>261</v>
      </c>
      <c r="C130" s="77">
        <v>2106.5</v>
      </c>
      <c r="D130" s="77">
        <v>2106.5</v>
      </c>
    </row>
    <row r="131" spans="1:5" s="3" customFormat="1" ht="66" x14ac:dyDescent="0.25">
      <c r="A131" s="25" t="s">
        <v>222</v>
      </c>
      <c r="B131" s="145" t="s">
        <v>228</v>
      </c>
      <c r="C131" s="130">
        <f t="shared" ref="C131:D131" si="34">C132</f>
        <v>15811.5</v>
      </c>
      <c r="D131" s="130">
        <f t="shared" si="34"/>
        <v>15811.5</v>
      </c>
    </row>
    <row r="132" spans="1:5" s="3" customFormat="1" ht="82.5" x14ac:dyDescent="0.25">
      <c r="A132" s="24" t="s">
        <v>191</v>
      </c>
      <c r="B132" s="73" t="s">
        <v>221</v>
      </c>
      <c r="C132" s="99">
        <v>15811.5</v>
      </c>
      <c r="D132" s="99">
        <v>15811.5</v>
      </c>
    </row>
    <row r="133" spans="1:5" s="3" customFormat="1" ht="16.5" x14ac:dyDescent="0.25">
      <c r="A133" s="23" t="s">
        <v>240</v>
      </c>
      <c r="B133" s="36" t="s">
        <v>241</v>
      </c>
      <c r="C133" s="77">
        <f>C134</f>
        <v>1774.2</v>
      </c>
      <c r="D133" s="77">
        <f>D134</f>
        <v>274.2</v>
      </c>
    </row>
    <row r="134" spans="1:5" s="3" customFormat="1" ht="33.75" thickBot="1" x14ac:dyDescent="0.3">
      <c r="A134" s="82" t="s">
        <v>242</v>
      </c>
      <c r="B134" s="73" t="s">
        <v>243</v>
      </c>
      <c r="C134" s="137">
        <v>1774.2</v>
      </c>
      <c r="D134" s="137">
        <v>274.2</v>
      </c>
    </row>
    <row r="135" spans="1:5" s="6" customFormat="1" ht="33.75" thickBot="1" x14ac:dyDescent="0.3">
      <c r="A135" s="110" t="s">
        <v>168</v>
      </c>
      <c r="B135" s="111" t="s">
        <v>169</v>
      </c>
      <c r="C135" s="132">
        <f t="shared" ref="C135:D135" si="35">C137</f>
        <v>39860</v>
      </c>
      <c r="D135" s="132">
        <f t="shared" si="35"/>
        <v>53320</v>
      </c>
    </row>
    <row r="136" spans="1:5" s="6" customFormat="1" ht="33" x14ac:dyDescent="0.25">
      <c r="A136" s="68" t="s">
        <v>232</v>
      </c>
      <c r="B136" s="88" t="s">
        <v>231</v>
      </c>
      <c r="C136" s="100">
        <f t="shared" ref="C136:D136" si="36">C137</f>
        <v>39860</v>
      </c>
      <c r="D136" s="100">
        <f t="shared" si="36"/>
        <v>53320</v>
      </c>
    </row>
    <row r="137" spans="1:5" s="6" customFormat="1" ht="33.75" thickBot="1" x14ac:dyDescent="0.3">
      <c r="A137" s="89" t="s">
        <v>229</v>
      </c>
      <c r="B137" s="88" t="s">
        <v>230</v>
      </c>
      <c r="C137" s="98">
        <v>39860</v>
      </c>
      <c r="D137" s="98">
        <v>53320</v>
      </c>
      <c r="E137" s="144"/>
    </row>
    <row r="138" spans="1:5" s="6" customFormat="1" ht="17.25" thickBot="1" x14ac:dyDescent="0.3">
      <c r="A138" s="85" t="s">
        <v>110</v>
      </c>
      <c r="B138" s="86" t="s">
        <v>92</v>
      </c>
      <c r="C138" s="136">
        <f t="shared" ref="C138:D138" si="37">C139</f>
        <v>8226.4</v>
      </c>
      <c r="D138" s="136">
        <f t="shared" si="37"/>
        <v>6992.5</v>
      </c>
    </row>
    <row r="139" spans="1:5" s="6" customFormat="1" ht="33" x14ac:dyDescent="0.25">
      <c r="A139" s="84" t="s">
        <v>193</v>
      </c>
      <c r="B139" s="96" t="s">
        <v>223</v>
      </c>
      <c r="C139" s="92">
        <f>C140</f>
        <v>8226.4</v>
      </c>
      <c r="D139" s="92">
        <f>D140</f>
        <v>6992.5</v>
      </c>
    </row>
    <row r="140" spans="1:5" s="6" customFormat="1" ht="83.25" thickBot="1" x14ac:dyDescent="0.3">
      <c r="A140" s="87" t="s">
        <v>192</v>
      </c>
      <c r="B140" s="88" t="s">
        <v>224</v>
      </c>
      <c r="C140" s="97">
        <v>8226.4</v>
      </c>
      <c r="D140" s="97">
        <v>6992.5</v>
      </c>
    </row>
    <row r="141" spans="1:5" s="3" customFormat="1" ht="17.25" thickBot="1" x14ac:dyDescent="0.3">
      <c r="A141" s="27"/>
      <c r="B141" s="74" t="s">
        <v>163</v>
      </c>
      <c r="C141" s="70">
        <f>C8+C95</f>
        <v>1499647.6999999997</v>
      </c>
      <c r="D141" s="70">
        <f>D8+D95</f>
        <v>1455542.7999999998</v>
      </c>
    </row>
    <row r="142" spans="1:5" s="3" customFormat="1" x14ac:dyDescent="0.2">
      <c r="A142" s="8"/>
      <c r="B142" s="7"/>
    </row>
    <row r="143" spans="1:5" s="3" customFormat="1" x14ac:dyDescent="0.2">
      <c r="A143" s="8"/>
      <c r="B143" s="7"/>
    </row>
    <row r="144" spans="1:5" s="3" customFormat="1" x14ac:dyDescent="0.2">
      <c r="A144" s="8"/>
      <c r="B144" s="7"/>
    </row>
    <row r="145" spans="1:2" s="6" customFormat="1" x14ac:dyDescent="0.2">
      <c r="A145" s="8"/>
      <c r="B145" s="7"/>
    </row>
    <row r="146" spans="1:2" s="3" customFormat="1" x14ac:dyDescent="0.2">
      <c r="A146" s="8"/>
      <c r="B146" s="7"/>
    </row>
    <row r="147" spans="1:2" s="3" customFormat="1" x14ac:dyDescent="0.2">
      <c r="A147" s="8"/>
      <c r="B147" s="7"/>
    </row>
    <row r="148" spans="1:2" s="3" customFormat="1" x14ac:dyDescent="0.2">
      <c r="A148" s="8"/>
      <c r="B148" s="7"/>
    </row>
    <row r="149" spans="1:2" s="3" customFormat="1" x14ac:dyDescent="0.2">
      <c r="A149" s="8"/>
      <c r="B149" s="7"/>
    </row>
    <row r="150" spans="1:2" s="3" customFormat="1" x14ac:dyDescent="0.2">
      <c r="A150" s="8"/>
      <c r="B150" s="7"/>
    </row>
    <row r="151" spans="1:2" s="3" customFormat="1" x14ac:dyDescent="0.2">
      <c r="A151" s="8"/>
      <c r="B151" s="7"/>
    </row>
    <row r="152" spans="1:2" s="3" customFormat="1" x14ac:dyDescent="0.2">
      <c r="A152" s="8"/>
      <c r="B152" s="7"/>
    </row>
    <row r="153" spans="1:2" s="3" customFormat="1" x14ac:dyDescent="0.2">
      <c r="A153" s="8"/>
      <c r="B153" s="7"/>
    </row>
    <row r="154" spans="1:2" s="3" customFormat="1" x14ac:dyDescent="0.2">
      <c r="A154" s="8"/>
      <c r="B154" s="7"/>
    </row>
    <row r="155" spans="1:2" s="3" customFormat="1" x14ac:dyDescent="0.2">
      <c r="A155" s="8"/>
      <c r="B155" s="7"/>
    </row>
    <row r="156" spans="1:2" s="3" customFormat="1" x14ac:dyDescent="0.2">
      <c r="A156" s="8"/>
      <c r="B156" s="7"/>
    </row>
    <row r="157" spans="1:2" s="3" customFormat="1" x14ac:dyDescent="0.2">
      <c r="A157" s="8"/>
      <c r="B157" s="7"/>
    </row>
    <row r="158" spans="1:2" s="3" customFormat="1" x14ac:dyDescent="0.2">
      <c r="A158" s="8"/>
      <c r="B158" s="7"/>
    </row>
    <row r="159" spans="1:2" s="3" customFormat="1" x14ac:dyDescent="0.2">
      <c r="A159" s="8"/>
      <c r="B159" s="7"/>
    </row>
    <row r="160" spans="1:2" s="3" customFormat="1" x14ac:dyDescent="0.2">
      <c r="A160" s="8"/>
      <c r="B160" s="7"/>
    </row>
    <row r="161" spans="1:2" s="3" customFormat="1" x14ac:dyDescent="0.2">
      <c r="A161" s="8"/>
      <c r="B161" s="7"/>
    </row>
    <row r="162" spans="1:2" s="3" customFormat="1" x14ac:dyDescent="0.2">
      <c r="A162" s="8"/>
      <c r="B162" s="7"/>
    </row>
    <row r="163" spans="1:2" s="3" customFormat="1" x14ac:dyDescent="0.2">
      <c r="A163" s="8"/>
      <c r="B163" s="7"/>
    </row>
    <row r="164" spans="1:2" s="3" customFormat="1" x14ac:dyDescent="0.2">
      <c r="A164" s="8"/>
      <c r="B164" s="7"/>
    </row>
    <row r="165" spans="1:2" s="3" customFormat="1" x14ac:dyDescent="0.2">
      <c r="A165" s="8"/>
      <c r="B165" s="7"/>
    </row>
    <row r="166" spans="1:2" s="3" customFormat="1" x14ac:dyDescent="0.2">
      <c r="A166" s="8"/>
      <c r="B166" s="7"/>
    </row>
    <row r="167" spans="1:2" s="3" customFormat="1" x14ac:dyDescent="0.2">
      <c r="A167" s="8"/>
      <c r="B167" s="7"/>
    </row>
    <row r="168" spans="1:2" s="3" customFormat="1" x14ac:dyDescent="0.2">
      <c r="A168" s="8"/>
      <c r="B168" s="7"/>
    </row>
    <row r="169" spans="1:2" s="3" customFormat="1" x14ac:dyDescent="0.2">
      <c r="A169" s="8"/>
      <c r="B169" s="7"/>
    </row>
    <row r="170" spans="1:2" s="3" customFormat="1" x14ac:dyDescent="0.2">
      <c r="A170" s="8"/>
      <c r="B170" s="7"/>
    </row>
    <row r="171" spans="1:2" s="3" customFormat="1" x14ac:dyDescent="0.2">
      <c r="A171" s="8"/>
      <c r="B171" s="7"/>
    </row>
    <row r="172" spans="1:2" s="3" customFormat="1" x14ac:dyDescent="0.2">
      <c r="A172" s="8"/>
      <c r="B172" s="7"/>
    </row>
    <row r="173" spans="1:2" s="3" customFormat="1" x14ac:dyDescent="0.2">
      <c r="A173" s="8"/>
      <c r="B173" s="7"/>
    </row>
    <row r="174" spans="1:2" s="3" customFormat="1" x14ac:dyDescent="0.2">
      <c r="A174" s="8"/>
      <c r="B174" s="7"/>
    </row>
    <row r="175" spans="1:2" s="3" customFormat="1" x14ac:dyDescent="0.2">
      <c r="A175" s="8"/>
      <c r="B175" s="7"/>
    </row>
    <row r="176" spans="1:2" s="3" customFormat="1" x14ac:dyDescent="0.2">
      <c r="A176" s="8"/>
      <c r="B176" s="7"/>
    </row>
    <row r="177" spans="1:2" s="3" customFormat="1" x14ac:dyDescent="0.2">
      <c r="A177" s="8"/>
      <c r="B177" s="7"/>
    </row>
    <row r="178" spans="1:2" s="3" customFormat="1" x14ac:dyDescent="0.2">
      <c r="A178" s="8"/>
      <c r="B178" s="7"/>
    </row>
    <row r="179" spans="1:2" s="3" customFormat="1" x14ac:dyDescent="0.2">
      <c r="A179" s="8"/>
      <c r="B179" s="7"/>
    </row>
    <row r="180" spans="1:2" s="3" customFormat="1" x14ac:dyDescent="0.2">
      <c r="A180" s="8"/>
      <c r="B180" s="7"/>
    </row>
    <row r="181" spans="1:2" s="3" customFormat="1" x14ac:dyDescent="0.2">
      <c r="A181" s="8"/>
      <c r="B181" s="7"/>
    </row>
    <row r="182" spans="1:2" s="3" customFormat="1" x14ac:dyDescent="0.2">
      <c r="A182" s="8"/>
      <c r="B182" s="7"/>
    </row>
    <row r="183" spans="1:2" s="3" customFormat="1" x14ac:dyDescent="0.2">
      <c r="A183" s="8"/>
      <c r="B183" s="7"/>
    </row>
    <row r="184" spans="1:2" s="3" customFormat="1" x14ac:dyDescent="0.2">
      <c r="A184" s="8"/>
      <c r="B184" s="7"/>
    </row>
    <row r="185" spans="1:2" s="3" customFormat="1" x14ac:dyDescent="0.2">
      <c r="A185" s="8"/>
      <c r="B185" s="7"/>
    </row>
    <row r="186" spans="1:2" s="3" customFormat="1" x14ac:dyDescent="0.2">
      <c r="A186" s="8"/>
      <c r="B186" s="7"/>
    </row>
    <row r="187" spans="1:2" s="3" customFormat="1" x14ac:dyDescent="0.2">
      <c r="A187" s="8"/>
      <c r="B187" s="7"/>
    </row>
    <row r="188" spans="1:2" s="3" customFormat="1" x14ac:dyDescent="0.2">
      <c r="A188" s="8"/>
      <c r="B188" s="7"/>
    </row>
    <row r="189" spans="1:2" s="3" customFormat="1" x14ac:dyDescent="0.2">
      <c r="A189" s="8"/>
      <c r="B189" s="7"/>
    </row>
    <row r="190" spans="1:2" s="3" customFormat="1" x14ac:dyDescent="0.2">
      <c r="A190" s="8"/>
      <c r="B190" s="7"/>
    </row>
    <row r="191" spans="1:2" s="3" customFormat="1" x14ac:dyDescent="0.2">
      <c r="A191" s="8"/>
      <c r="B191" s="7"/>
    </row>
    <row r="192" spans="1:2" s="3" customFormat="1" x14ac:dyDescent="0.2">
      <c r="A192" s="8"/>
      <c r="B192" s="7"/>
    </row>
    <row r="193" spans="1:2" s="3" customFormat="1" x14ac:dyDescent="0.2">
      <c r="A193" s="8"/>
      <c r="B193" s="7"/>
    </row>
    <row r="194" spans="1:2" s="3" customFormat="1" x14ac:dyDescent="0.2">
      <c r="A194" s="8"/>
      <c r="B194" s="7"/>
    </row>
    <row r="195" spans="1:2" s="3" customFormat="1" x14ac:dyDescent="0.2">
      <c r="A195" s="8"/>
      <c r="B195" s="7"/>
    </row>
    <row r="196" spans="1:2" s="3" customFormat="1" x14ac:dyDescent="0.2">
      <c r="A196" s="8"/>
      <c r="B196" s="7"/>
    </row>
    <row r="197" spans="1:2" s="3" customFormat="1" x14ac:dyDescent="0.2">
      <c r="A197" s="8"/>
      <c r="B197" s="7"/>
    </row>
    <row r="198" spans="1:2" s="3" customFormat="1" x14ac:dyDescent="0.2">
      <c r="A198" s="8"/>
      <c r="B198" s="7"/>
    </row>
    <row r="199" spans="1:2" s="3" customFormat="1" x14ac:dyDescent="0.2">
      <c r="A199" s="8"/>
      <c r="B199" s="7"/>
    </row>
    <row r="200" spans="1:2" s="3" customFormat="1" x14ac:dyDescent="0.2">
      <c r="A200" s="8"/>
      <c r="B200" s="7"/>
    </row>
    <row r="201" spans="1:2" s="3" customFormat="1" x14ac:dyDescent="0.2">
      <c r="A201" s="8"/>
      <c r="B201" s="7"/>
    </row>
    <row r="202" spans="1:2" s="3" customFormat="1" x14ac:dyDescent="0.2">
      <c r="A202" s="8"/>
      <c r="B202" s="7"/>
    </row>
    <row r="203" spans="1:2" s="3" customFormat="1" x14ac:dyDescent="0.2">
      <c r="A203" s="8"/>
      <c r="B203" s="7"/>
    </row>
    <row r="204" spans="1:2" s="3" customFormat="1" x14ac:dyDescent="0.2">
      <c r="A204" s="8"/>
      <c r="B204" s="7"/>
    </row>
    <row r="205" spans="1:2" s="3" customFormat="1" x14ac:dyDescent="0.2">
      <c r="A205" s="8"/>
      <c r="B205" s="7"/>
    </row>
    <row r="206" spans="1:2" s="3" customFormat="1" x14ac:dyDescent="0.2">
      <c r="A206" s="8"/>
      <c r="B206" s="7"/>
    </row>
    <row r="207" spans="1:2" s="6" customFormat="1" x14ac:dyDescent="0.2">
      <c r="A207" s="8"/>
      <c r="B207" s="7"/>
    </row>
    <row r="208" spans="1:2" s="3" customFormat="1" x14ac:dyDescent="0.2">
      <c r="A208" s="8"/>
      <c r="B208" s="7"/>
    </row>
    <row r="209" spans="1:2" s="3" customFormat="1" x14ac:dyDescent="0.2">
      <c r="A209" s="8"/>
      <c r="B209" s="7"/>
    </row>
    <row r="210" spans="1:2" s="3" customFormat="1" x14ac:dyDescent="0.2">
      <c r="A210" s="8"/>
      <c r="B210" s="7"/>
    </row>
    <row r="211" spans="1:2" s="3" customFormat="1" x14ac:dyDescent="0.2">
      <c r="A211" s="8"/>
      <c r="B211" s="7"/>
    </row>
    <row r="212" spans="1:2" s="3" customFormat="1" x14ac:dyDescent="0.2">
      <c r="A212" s="8"/>
      <c r="B212" s="7"/>
    </row>
    <row r="213" spans="1:2" s="3" customFormat="1" x14ac:dyDescent="0.2">
      <c r="A213" s="8"/>
      <c r="B213" s="7"/>
    </row>
    <row r="214" spans="1:2" s="3" customFormat="1" x14ac:dyDescent="0.2">
      <c r="A214" s="8"/>
      <c r="B214" s="7"/>
    </row>
    <row r="215" spans="1:2" s="3" customFormat="1" x14ac:dyDescent="0.2">
      <c r="A215" s="8"/>
      <c r="B215" s="7"/>
    </row>
    <row r="216" spans="1:2" s="3" customFormat="1" x14ac:dyDescent="0.2">
      <c r="A216" s="8"/>
      <c r="B216" s="7"/>
    </row>
    <row r="217" spans="1:2" s="3" customFormat="1" x14ac:dyDescent="0.2">
      <c r="A217" s="8"/>
      <c r="B217" s="7"/>
    </row>
    <row r="218" spans="1:2" s="3" customFormat="1" x14ac:dyDescent="0.2">
      <c r="A218" s="8"/>
      <c r="B218" s="7"/>
    </row>
    <row r="219" spans="1:2" s="3" customFormat="1" x14ac:dyDescent="0.2">
      <c r="A219" s="8"/>
      <c r="B219" s="7"/>
    </row>
    <row r="220" spans="1:2" s="3" customFormat="1" x14ac:dyDescent="0.2">
      <c r="A220" s="8"/>
      <c r="B220" s="7"/>
    </row>
    <row r="221" spans="1:2" s="3" customFormat="1" x14ac:dyDescent="0.2">
      <c r="A221" s="8"/>
      <c r="B221" s="7"/>
    </row>
    <row r="222" spans="1:2" s="3" customFormat="1" x14ac:dyDescent="0.2">
      <c r="A222" s="8"/>
      <c r="B222" s="7"/>
    </row>
    <row r="223" spans="1:2" s="3" customFormat="1" x14ac:dyDescent="0.2">
      <c r="A223" s="8"/>
      <c r="B223" s="7"/>
    </row>
    <row r="224" spans="1:2" s="3" customFormat="1" x14ac:dyDescent="0.2">
      <c r="A224" s="8"/>
      <c r="B224" s="7"/>
    </row>
    <row r="225" spans="1:2" s="3" customFormat="1" x14ac:dyDescent="0.2">
      <c r="A225" s="8"/>
      <c r="B225" s="7"/>
    </row>
    <row r="226" spans="1:2" s="3" customFormat="1" x14ac:dyDescent="0.2">
      <c r="A226" s="8"/>
      <c r="B226" s="7"/>
    </row>
    <row r="227" spans="1:2" s="3" customFormat="1" x14ac:dyDescent="0.2">
      <c r="A227" s="8"/>
      <c r="B227" s="7"/>
    </row>
    <row r="228" spans="1:2" s="3" customFormat="1" x14ac:dyDescent="0.2">
      <c r="A228" s="8"/>
      <c r="B228" s="7"/>
    </row>
    <row r="229" spans="1:2" s="3" customFormat="1" x14ac:dyDescent="0.2">
      <c r="A229" s="8"/>
      <c r="B229" s="7"/>
    </row>
    <row r="230" spans="1:2" s="3" customFormat="1" x14ac:dyDescent="0.2">
      <c r="A230" s="8"/>
      <c r="B230" s="7"/>
    </row>
    <row r="231" spans="1:2" s="3" customFormat="1" x14ac:dyDescent="0.2">
      <c r="A231" s="8"/>
      <c r="B231" s="7"/>
    </row>
    <row r="232" spans="1:2" s="3" customFormat="1" x14ac:dyDescent="0.2">
      <c r="A232" s="8"/>
      <c r="B232" s="7"/>
    </row>
    <row r="233" spans="1:2" s="3" customFormat="1" x14ac:dyDescent="0.2">
      <c r="A233" s="8"/>
      <c r="B233" s="7"/>
    </row>
    <row r="234" spans="1:2" s="3" customFormat="1" x14ac:dyDescent="0.2">
      <c r="A234" s="8"/>
      <c r="B234" s="7"/>
    </row>
    <row r="235" spans="1:2" s="3" customFormat="1" x14ac:dyDescent="0.2">
      <c r="A235" s="8"/>
      <c r="B235" s="7"/>
    </row>
    <row r="236" spans="1:2" s="3" customFormat="1" x14ac:dyDescent="0.2">
      <c r="A236" s="8"/>
      <c r="B236" s="7"/>
    </row>
    <row r="237" spans="1:2" s="3" customFormat="1" x14ac:dyDescent="0.2">
      <c r="A237" s="8"/>
      <c r="B237" s="7"/>
    </row>
    <row r="238" spans="1:2" s="3" customFormat="1" x14ac:dyDescent="0.2">
      <c r="A238" s="8"/>
      <c r="B238" s="7"/>
    </row>
    <row r="239" spans="1:2" s="3" customFormat="1" x14ac:dyDescent="0.2">
      <c r="A239" s="8"/>
      <c r="B239" s="7"/>
    </row>
    <row r="240" spans="1:2" s="3" customFormat="1" x14ac:dyDescent="0.2">
      <c r="A240" s="8"/>
      <c r="B240" s="7"/>
    </row>
    <row r="241" spans="1:2" s="3" customFormat="1" x14ac:dyDescent="0.2">
      <c r="A241" s="8"/>
      <c r="B241" s="7"/>
    </row>
    <row r="242" spans="1:2" s="3" customFormat="1" x14ac:dyDescent="0.2">
      <c r="A242" s="8"/>
      <c r="B242" s="7"/>
    </row>
    <row r="243" spans="1:2" s="3" customFormat="1" x14ac:dyDescent="0.2">
      <c r="A243" s="8"/>
      <c r="B243" s="7"/>
    </row>
    <row r="244" spans="1:2" s="3" customFormat="1" x14ac:dyDescent="0.2">
      <c r="A244" s="8"/>
      <c r="B244" s="7"/>
    </row>
    <row r="245" spans="1:2" s="3" customFormat="1" x14ac:dyDescent="0.2">
      <c r="A245" s="8"/>
      <c r="B245" s="7"/>
    </row>
    <row r="246" spans="1:2" s="3" customFormat="1" x14ac:dyDescent="0.2">
      <c r="A246" s="8"/>
      <c r="B246" s="7"/>
    </row>
    <row r="247" spans="1:2" s="3" customFormat="1" x14ac:dyDescent="0.2">
      <c r="A247" s="8"/>
      <c r="B247" s="7"/>
    </row>
    <row r="248" spans="1:2" s="3" customFormat="1" x14ac:dyDescent="0.2">
      <c r="A248" s="8"/>
      <c r="B248" s="7"/>
    </row>
    <row r="249" spans="1:2" s="3" customFormat="1" x14ac:dyDescent="0.2">
      <c r="A249" s="8"/>
      <c r="B249" s="7"/>
    </row>
    <row r="250" spans="1:2" s="3" customFormat="1" x14ac:dyDescent="0.2">
      <c r="A250" s="8"/>
      <c r="B250" s="7"/>
    </row>
    <row r="251" spans="1:2" s="3" customFormat="1" x14ac:dyDescent="0.2">
      <c r="A251" s="8"/>
      <c r="B251" s="7"/>
    </row>
    <row r="252" spans="1:2" s="3" customFormat="1" x14ac:dyDescent="0.2">
      <c r="A252" s="8"/>
      <c r="B252" s="7"/>
    </row>
    <row r="253" spans="1:2" s="3" customFormat="1" x14ac:dyDescent="0.2">
      <c r="A253" s="8"/>
      <c r="B253" s="7"/>
    </row>
    <row r="254" spans="1:2" s="3" customFormat="1" x14ac:dyDescent="0.2">
      <c r="A254" s="8"/>
      <c r="B254" s="7"/>
    </row>
    <row r="255" spans="1:2" s="3" customFormat="1" x14ac:dyDescent="0.2">
      <c r="A255" s="8"/>
      <c r="B255" s="7"/>
    </row>
    <row r="256" spans="1:2" s="3" customFormat="1" x14ac:dyDescent="0.2">
      <c r="A256" s="8"/>
      <c r="B256" s="7"/>
    </row>
    <row r="257" spans="1:2" s="3" customFormat="1" x14ac:dyDescent="0.2">
      <c r="A257" s="8"/>
      <c r="B257" s="7"/>
    </row>
    <row r="258" spans="1:2" s="3" customFormat="1" x14ac:dyDescent="0.2">
      <c r="A258" s="8"/>
      <c r="B258" s="7"/>
    </row>
    <row r="259" spans="1:2" s="3" customFormat="1" x14ac:dyDescent="0.2">
      <c r="A259" s="8"/>
      <c r="B259" s="7"/>
    </row>
    <row r="260" spans="1:2" s="3" customFormat="1" x14ac:dyDescent="0.2">
      <c r="A260" s="8"/>
      <c r="B260" s="7"/>
    </row>
    <row r="261" spans="1:2" s="3" customFormat="1" x14ac:dyDescent="0.2">
      <c r="A261" s="8"/>
      <c r="B261" s="7"/>
    </row>
    <row r="262" spans="1:2" s="3" customFormat="1" x14ac:dyDescent="0.2">
      <c r="A262" s="8"/>
      <c r="B262" s="7"/>
    </row>
    <row r="263" spans="1:2" s="3" customFormat="1" x14ac:dyDescent="0.2">
      <c r="A263" s="8"/>
      <c r="B263" s="7"/>
    </row>
    <row r="264" spans="1:2" s="3" customFormat="1" x14ac:dyDescent="0.2">
      <c r="A264" s="8"/>
      <c r="B264" s="7"/>
    </row>
    <row r="265" spans="1:2" s="3" customFormat="1" x14ac:dyDescent="0.2">
      <c r="A265" s="8"/>
      <c r="B265" s="7"/>
    </row>
    <row r="266" spans="1:2" s="3" customFormat="1" x14ac:dyDescent="0.2">
      <c r="A266" s="8"/>
      <c r="B266" s="7"/>
    </row>
    <row r="267" spans="1:2" s="3" customFormat="1" x14ac:dyDescent="0.2">
      <c r="A267" s="8"/>
      <c r="B267" s="7"/>
    </row>
    <row r="268" spans="1:2" s="3" customFormat="1" x14ac:dyDescent="0.2">
      <c r="A268" s="8"/>
      <c r="B268" s="7"/>
    </row>
    <row r="269" spans="1:2" s="3" customFormat="1" x14ac:dyDescent="0.2">
      <c r="A269" s="8"/>
      <c r="B269" s="7"/>
    </row>
    <row r="270" spans="1:2" s="3" customFormat="1" x14ac:dyDescent="0.2">
      <c r="A270" s="8"/>
      <c r="B270" s="7"/>
    </row>
    <row r="271" spans="1:2" s="3" customFormat="1" x14ac:dyDescent="0.2">
      <c r="A271" s="8"/>
      <c r="B271" s="7"/>
    </row>
    <row r="272" spans="1:2" s="3" customFormat="1" x14ac:dyDescent="0.2">
      <c r="A272" s="8"/>
      <c r="B272" s="7"/>
    </row>
    <row r="273" spans="1:2" s="3" customFormat="1" x14ac:dyDescent="0.2">
      <c r="A273" s="8"/>
      <c r="B273" s="7"/>
    </row>
    <row r="274" spans="1:2" s="3" customFormat="1" x14ac:dyDescent="0.2">
      <c r="A274" s="8"/>
      <c r="B274" s="7"/>
    </row>
    <row r="275" spans="1:2" s="3" customFormat="1" x14ac:dyDescent="0.2">
      <c r="A275" s="8"/>
      <c r="B275" s="7"/>
    </row>
    <row r="276" spans="1:2" s="3" customFormat="1" x14ac:dyDescent="0.2">
      <c r="A276" s="8"/>
      <c r="B276" s="7"/>
    </row>
    <row r="277" spans="1:2" s="3" customFormat="1" x14ac:dyDescent="0.2">
      <c r="A277" s="8"/>
      <c r="B277" s="7"/>
    </row>
    <row r="278" spans="1:2" s="3" customFormat="1" x14ac:dyDescent="0.2">
      <c r="A278" s="8"/>
      <c r="B278" s="7"/>
    </row>
    <row r="279" spans="1:2" s="3" customFormat="1" x14ac:dyDescent="0.2">
      <c r="A279" s="8"/>
      <c r="B279" s="7"/>
    </row>
    <row r="280" spans="1:2" s="3" customFormat="1" x14ac:dyDescent="0.2">
      <c r="A280" s="8"/>
      <c r="B280" s="7"/>
    </row>
    <row r="281" spans="1:2" s="3" customFormat="1" x14ac:dyDescent="0.2">
      <c r="A281" s="8"/>
      <c r="B281" s="7"/>
    </row>
    <row r="282" spans="1:2" s="3" customFormat="1" x14ac:dyDescent="0.2">
      <c r="A282" s="8"/>
      <c r="B282" s="7"/>
    </row>
    <row r="283" spans="1:2" s="3" customFormat="1" x14ac:dyDescent="0.2">
      <c r="A283" s="8"/>
      <c r="B283" s="7"/>
    </row>
    <row r="284" spans="1:2" s="3" customFormat="1" x14ac:dyDescent="0.2">
      <c r="A284" s="8"/>
      <c r="B284" s="7"/>
    </row>
    <row r="285" spans="1:2" s="3" customFormat="1" x14ac:dyDescent="0.2">
      <c r="A285" s="8"/>
      <c r="B285" s="7"/>
    </row>
    <row r="286" spans="1:2" s="3" customFormat="1" x14ac:dyDescent="0.2">
      <c r="A286" s="8"/>
      <c r="B286" s="7"/>
    </row>
    <row r="287" spans="1:2" s="3" customFormat="1" x14ac:dyDescent="0.2">
      <c r="A287" s="8"/>
      <c r="B287" s="7"/>
    </row>
    <row r="288" spans="1:2" s="3" customFormat="1" x14ac:dyDescent="0.2">
      <c r="A288" s="8"/>
      <c r="B288" s="7"/>
    </row>
    <row r="289" spans="1:2" s="3" customFormat="1" x14ac:dyDescent="0.2">
      <c r="A289" s="8"/>
      <c r="B289" s="7"/>
    </row>
    <row r="290" spans="1:2" s="3" customFormat="1" x14ac:dyDescent="0.2">
      <c r="A290" s="8"/>
      <c r="B290" s="7"/>
    </row>
    <row r="291" spans="1:2" s="3" customFormat="1" x14ac:dyDescent="0.2">
      <c r="A291" s="8"/>
      <c r="B291" s="7"/>
    </row>
    <row r="292" spans="1:2" s="3" customFormat="1" x14ac:dyDescent="0.2">
      <c r="A292" s="8"/>
      <c r="B292" s="7"/>
    </row>
    <row r="293" spans="1:2" s="3" customFormat="1" x14ac:dyDescent="0.2">
      <c r="A293" s="8"/>
      <c r="B293" s="7"/>
    </row>
    <row r="294" spans="1:2" s="3" customFormat="1" x14ac:dyDescent="0.2">
      <c r="A294" s="8"/>
      <c r="B294" s="7"/>
    </row>
    <row r="295" spans="1:2" s="3" customFormat="1" x14ac:dyDescent="0.2">
      <c r="A295" s="8"/>
      <c r="B295" s="7"/>
    </row>
    <row r="296" spans="1:2" s="3" customFormat="1" x14ac:dyDescent="0.2">
      <c r="A296" s="8"/>
      <c r="B296" s="7"/>
    </row>
    <row r="297" spans="1:2" s="3" customFormat="1" x14ac:dyDescent="0.2">
      <c r="A297" s="8"/>
      <c r="B297" s="7"/>
    </row>
    <row r="298" spans="1:2" s="3" customFormat="1" x14ac:dyDescent="0.2">
      <c r="A298" s="8"/>
      <c r="B298" s="7"/>
    </row>
    <row r="299" spans="1:2" s="3" customFormat="1" x14ac:dyDescent="0.2">
      <c r="A299" s="8"/>
      <c r="B299" s="7"/>
    </row>
    <row r="300" spans="1:2" s="3" customFormat="1" x14ac:dyDescent="0.2">
      <c r="A300" s="8"/>
      <c r="B300" s="7"/>
    </row>
    <row r="301" spans="1:2" s="3" customFormat="1" x14ac:dyDescent="0.2">
      <c r="A301" s="8"/>
      <c r="B301" s="7"/>
    </row>
    <row r="302" spans="1:2" s="3" customFormat="1" x14ac:dyDescent="0.2">
      <c r="A302" s="8"/>
      <c r="B302" s="7"/>
    </row>
    <row r="303" spans="1:2" s="3" customFormat="1" x14ac:dyDescent="0.2">
      <c r="A303" s="8"/>
      <c r="B303" s="7"/>
    </row>
    <row r="304" spans="1:2" s="3" customFormat="1" x14ac:dyDescent="0.2">
      <c r="A304" s="8"/>
      <c r="B304" s="7"/>
    </row>
    <row r="305" spans="1:2" s="3" customFormat="1" x14ac:dyDescent="0.2">
      <c r="A305" s="8"/>
      <c r="B305" s="7"/>
    </row>
    <row r="306" spans="1:2" s="3" customFormat="1" x14ac:dyDescent="0.2">
      <c r="A306" s="8"/>
      <c r="B306" s="7"/>
    </row>
    <row r="307" spans="1:2" s="3" customFormat="1" x14ac:dyDescent="0.2">
      <c r="A307" s="8"/>
      <c r="B307" s="7"/>
    </row>
    <row r="308" spans="1:2" s="3" customFormat="1" x14ac:dyDescent="0.2">
      <c r="A308" s="8"/>
      <c r="B308" s="7"/>
    </row>
    <row r="309" spans="1:2" s="3" customFormat="1" x14ac:dyDescent="0.2">
      <c r="A309" s="8"/>
      <c r="B309" s="7"/>
    </row>
    <row r="310" spans="1:2" s="3" customFormat="1" x14ac:dyDescent="0.2">
      <c r="A310" s="8"/>
      <c r="B310" s="7"/>
    </row>
    <row r="311" spans="1:2" s="3" customFormat="1" x14ac:dyDescent="0.2">
      <c r="A311" s="8"/>
      <c r="B311" s="7"/>
    </row>
    <row r="312" spans="1:2" s="3" customFormat="1" x14ac:dyDescent="0.2">
      <c r="A312" s="8"/>
      <c r="B312" s="7"/>
    </row>
    <row r="313" spans="1:2" s="3" customFormat="1" x14ac:dyDescent="0.2">
      <c r="A313" s="8"/>
      <c r="B313" s="7"/>
    </row>
    <row r="314" spans="1:2" s="3" customFormat="1" x14ac:dyDescent="0.2">
      <c r="A314" s="8"/>
      <c r="B314" s="7"/>
    </row>
    <row r="315" spans="1:2" s="3" customFormat="1" x14ac:dyDescent="0.2">
      <c r="A315" s="8"/>
      <c r="B315" s="7"/>
    </row>
    <row r="316" spans="1:2" s="3" customFormat="1" x14ac:dyDescent="0.2">
      <c r="A316" s="8"/>
      <c r="B316" s="7"/>
    </row>
    <row r="317" spans="1:2" s="3" customFormat="1" x14ac:dyDescent="0.2">
      <c r="A317" s="8"/>
      <c r="B317" s="7"/>
    </row>
    <row r="318" spans="1:2" s="3" customFormat="1" x14ac:dyDescent="0.2">
      <c r="A318" s="8"/>
      <c r="B318" s="7"/>
    </row>
    <row r="319" spans="1:2" s="3" customFormat="1" x14ac:dyDescent="0.2">
      <c r="A319" s="8"/>
      <c r="B319" s="7"/>
    </row>
    <row r="320" spans="1:2" s="3" customFormat="1" x14ac:dyDescent="0.2">
      <c r="A320" s="8"/>
      <c r="B320" s="7"/>
    </row>
    <row r="321" spans="1:2" s="3" customFormat="1" x14ac:dyDescent="0.2">
      <c r="A321" s="8"/>
      <c r="B321" s="7"/>
    </row>
    <row r="322" spans="1:2" s="3" customFormat="1" x14ac:dyDescent="0.2">
      <c r="A322" s="8"/>
      <c r="B322" s="7"/>
    </row>
    <row r="323" spans="1:2" s="3" customFormat="1" x14ac:dyDescent="0.2">
      <c r="A323" s="8"/>
      <c r="B323" s="7"/>
    </row>
    <row r="324" spans="1:2" s="3" customFormat="1" x14ac:dyDescent="0.2">
      <c r="A324" s="8"/>
      <c r="B324" s="7"/>
    </row>
    <row r="325" spans="1:2" s="3" customFormat="1" x14ac:dyDescent="0.2">
      <c r="A325" s="8"/>
      <c r="B325" s="7"/>
    </row>
    <row r="326" spans="1:2" s="3" customFormat="1" x14ac:dyDescent="0.2">
      <c r="A326" s="8"/>
      <c r="B326" s="7"/>
    </row>
    <row r="327" spans="1:2" s="3" customFormat="1" x14ac:dyDescent="0.2">
      <c r="A327" s="8"/>
      <c r="B327" s="7"/>
    </row>
    <row r="328" spans="1:2" s="3" customFormat="1" x14ac:dyDescent="0.2">
      <c r="A328" s="8"/>
      <c r="B328" s="7"/>
    </row>
    <row r="329" spans="1:2" s="3" customFormat="1" x14ac:dyDescent="0.2">
      <c r="A329" s="8"/>
      <c r="B329" s="7"/>
    </row>
    <row r="330" spans="1:2" s="3" customFormat="1" x14ac:dyDescent="0.2">
      <c r="A330" s="8"/>
      <c r="B330" s="7"/>
    </row>
    <row r="331" spans="1:2" s="3" customFormat="1" x14ac:dyDescent="0.2">
      <c r="A331" s="8"/>
      <c r="B331" s="7"/>
    </row>
    <row r="332" spans="1:2" s="3" customFormat="1" x14ac:dyDescent="0.2">
      <c r="A332" s="8"/>
      <c r="B332" s="7"/>
    </row>
    <row r="333" spans="1:2" s="3" customFormat="1" x14ac:dyDescent="0.2">
      <c r="A333" s="8"/>
      <c r="B333" s="7"/>
    </row>
    <row r="334" spans="1:2" s="3" customFormat="1" x14ac:dyDescent="0.2">
      <c r="A334" s="8"/>
      <c r="B334" s="7"/>
    </row>
    <row r="335" spans="1:2" s="3" customFormat="1" x14ac:dyDescent="0.2">
      <c r="A335" s="8"/>
      <c r="B335" s="7"/>
    </row>
    <row r="336" spans="1:2" s="3" customFormat="1" x14ac:dyDescent="0.2">
      <c r="A336" s="8"/>
      <c r="B336" s="7"/>
    </row>
    <row r="337" spans="1:2" s="3" customFormat="1" x14ac:dyDescent="0.2">
      <c r="A337" s="8"/>
      <c r="B337" s="7"/>
    </row>
    <row r="338" spans="1:2" s="3" customFormat="1" x14ac:dyDescent="0.2">
      <c r="A338" s="8"/>
      <c r="B338" s="7"/>
    </row>
    <row r="339" spans="1:2" s="3" customFormat="1" x14ac:dyDescent="0.2">
      <c r="A339" s="8"/>
      <c r="B339" s="7"/>
    </row>
    <row r="340" spans="1:2" s="3" customFormat="1" x14ac:dyDescent="0.2">
      <c r="A340" s="8"/>
      <c r="B340" s="7"/>
    </row>
    <row r="341" spans="1:2" s="3" customFormat="1" x14ac:dyDescent="0.2">
      <c r="A341" s="8"/>
      <c r="B341" s="7"/>
    </row>
    <row r="342" spans="1:2" s="3" customFormat="1" x14ac:dyDescent="0.2">
      <c r="A342" s="8"/>
      <c r="B342" s="7"/>
    </row>
    <row r="343" spans="1:2" s="3" customFormat="1" x14ac:dyDescent="0.2">
      <c r="A343" s="8"/>
      <c r="B343" s="7"/>
    </row>
    <row r="344" spans="1:2" s="3" customFormat="1" x14ac:dyDescent="0.2">
      <c r="A344" s="8"/>
      <c r="B344" s="7"/>
    </row>
    <row r="345" spans="1:2" s="3" customFormat="1" x14ac:dyDescent="0.2">
      <c r="A345" s="8"/>
      <c r="B345" s="7"/>
    </row>
    <row r="346" spans="1:2" s="3" customFormat="1" x14ac:dyDescent="0.2">
      <c r="A346" s="8"/>
      <c r="B346" s="7"/>
    </row>
    <row r="347" spans="1:2" s="3" customFormat="1" x14ac:dyDescent="0.2">
      <c r="A347" s="8"/>
      <c r="B347" s="7"/>
    </row>
    <row r="348" spans="1:2" s="3" customFormat="1" x14ac:dyDescent="0.2">
      <c r="A348" s="8"/>
      <c r="B348" s="7"/>
    </row>
    <row r="349" spans="1:2" s="3" customFormat="1" x14ac:dyDescent="0.2">
      <c r="A349" s="8"/>
      <c r="B349" s="7"/>
    </row>
    <row r="350" spans="1:2" s="3" customFormat="1" x14ac:dyDescent="0.2">
      <c r="A350" s="8"/>
      <c r="B350" s="7"/>
    </row>
    <row r="351" spans="1:2" s="3" customFormat="1" x14ac:dyDescent="0.2">
      <c r="A351" s="8"/>
      <c r="B351" s="7"/>
    </row>
    <row r="352" spans="1:2" s="3" customFormat="1" x14ac:dyDescent="0.2">
      <c r="A352" s="8"/>
      <c r="B352" s="7"/>
    </row>
    <row r="353" spans="1:2" s="3" customFormat="1" x14ac:dyDescent="0.2">
      <c r="A353" s="8"/>
      <c r="B353" s="7"/>
    </row>
    <row r="354" spans="1:2" s="3" customFormat="1" x14ac:dyDescent="0.2">
      <c r="A354" s="8"/>
      <c r="B354" s="7"/>
    </row>
    <row r="355" spans="1:2" s="3" customFormat="1" x14ac:dyDescent="0.2">
      <c r="A355" s="8"/>
      <c r="B355" s="7"/>
    </row>
    <row r="356" spans="1:2" s="3" customFormat="1" x14ac:dyDescent="0.2">
      <c r="A356" s="8"/>
      <c r="B356" s="7"/>
    </row>
    <row r="357" spans="1:2" s="3" customFormat="1" x14ac:dyDescent="0.2">
      <c r="A357" s="8"/>
      <c r="B357" s="7"/>
    </row>
    <row r="358" spans="1:2" s="3" customFormat="1" x14ac:dyDescent="0.2">
      <c r="A358" s="8"/>
      <c r="B358" s="7"/>
    </row>
    <row r="359" spans="1:2" s="3" customFormat="1" x14ac:dyDescent="0.2">
      <c r="A359" s="8"/>
      <c r="B359" s="7"/>
    </row>
    <row r="360" spans="1:2" s="3" customFormat="1" x14ac:dyDescent="0.2">
      <c r="A360" s="8"/>
      <c r="B360" s="7"/>
    </row>
    <row r="361" spans="1:2" s="3" customFormat="1" x14ac:dyDescent="0.2">
      <c r="A361" s="8"/>
      <c r="B361" s="7"/>
    </row>
    <row r="362" spans="1:2" s="3" customFormat="1" x14ac:dyDescent="0.2">
      <c r="A362" s="8"/>
      <c r="B362" s="7"/>
    </row>
    <row r="363" spans="1:2" s="3" customFormat="1" x14ac:dyDescent="0.2">
      <c r="A363" s="8"/>
      <c r="B363" s="7"/>
    </row>
    <row r="364" spans="1:2" s="3" customFormat="1" x14ac:dyDescent="0.2">
      <c r="A364" s="8"/>
      <c r="B364" s="7"/>
    </row>
    <row r="365" spans="1:2" s="3" customFormat="1" x14ac:dyDescent="0.2">
      <c r="A365" s="8"/>
      <c r="B365" s="7"/>
    </row>
    <row r="366" spans="1:2" s="3" customFormat="1" x14ac:dyDescent="0.2">
      <c r="A366" s="8"/>
      <c r="B366" s="7"/>
    </row>
    <row r="367" spans="1:2" s="3" customFormat="1" x14ac:dyDescent="0.2">
      <c r="A367" s="8"/>
      <c r="B367" s="7"/>
    </row>
    <row r="368" spans="1:2" s="3" customFormat="1" x14ac:dyDescent="0.2">
      <c r="A368" s="8"/>
      <c r="B368" s="7"/>
    </row>
    <row r="369" spans="1:2" s="3" customFormat="1" x14ac:dyDescent="0.2">
      <c r="A369" s="8"/>
      <c r="B369" s="7"/>
    </row>
    <row r="370" spans="1:2" s="3" customFormat="1" x14ac:dyDescent="0.2">
      <c r="A370" s="8"/>
      <c r="B370" s="7"/>
    </row>
    <row r="371" spans="1:2" s="3" customFormat="1" x14ac:dyDescent="0.2">
      <c r="A371" s="8"/>
      <c r="B371" s="7"/>
    </row>
    <row r="372" spans="1:2" s="3" customFormat="1" x14ac:dyDescent="0.2">
      <c r="A372" s="8"/>
      <c r="B372" s="7"/>
    </row>
    <row r="373" spans="1:2" s="3" customFormat="1" x14ac:dyDescent="0.2">
      <c r="A373" s="8"/>
      <c r="B373" s="7"/>
    </row>
    <row r="374" spans="1:2" s="3" customFormat="1" x14ac:dyDescent="0.2">
      <c r="A374" s="8"/>
      <c r="B374" s="7"/>
    </row>
    <row r="375" spans="1:2" s="3" customFormat="1" x14ac:dyDescent="0.2">
      <c r="A375" s="8"/>
      <c r="B375" s="7"/>
    </row>
    <row r="376" spans="1:2" s="3" customFormat="1" x14ac:dyDescent="0.2">
      <c r="A376" s="8"/>
      <c r="B376" s="7"/>
    </row>
    <row r="377" spans="1:2" s="3" customFormat="1" x14ac:dyDescent="0.2">
      <c r="A377" s="8"/>
      <c r="B377" s="7"/>
    </row>
    <row r="378" spans="1:2" s="3" customFormat="1" x14ac:dyDescent="0.2">
      <c r="A378" s="8"/>
      <c r="B378" s="7"/>
    </row>
    <row r="379" spans="1:2" s="3" customFormat="1" x14ac:dyDescent="0.2">
      <c r="A379" s="8"/>
      <c r="B379" s="7"/>
    </row>
    <row r="380" spans="1:2" s="3" customFormat="1" x14ac:dyDescent="0.2">
      <c r="A380" s="8"/>
      <c r="B380" s="7"/>
    </row>
    <row r="381" spans="1:2" s="3" customFormat="1" x14ac:dyDescent="0.2">
      <c r="A381" s="8"/>
      <c r="B381" s="7"/>
    </row>
    <row r="382" spans="1:2" s="3" customFormat="1" x14ac:dyDescent="0.2">
      <c r="A382" s="8"/>
      <c r="B382" s="7"/>
    </row>
    <row r="383" spans="1:2" s="3" customFormat="1" x14ac:dyDescent="0.2">
      <c r="A383" s="8"/>
      <c r="B383" s="7"/>
    </row>
    <row r="384" spans="1:2" s="3" customFormat="1" x14ac:dyDescent="0.2">
      <c r="A384" s="8"/>
      <c r="B384" s="7"/>
    </row>
    <row r="385" spans="1:2" s="3" customFormat="1" x14ac:dyDescent="0.2">
      <c r="A385" s="8"/>
      <c r="B385" s="7"/>
    </row>
    <row r="386" spans="1:2" s="3" customFormat="1" x14ac:dyDescent="0.2">
      <c r="A386" s="8"/>
      <c r="B386" s="7"/>
    </row>
    <row r="387" spans="1:2" s="3" customFormat="1" x14ac:dyDescent="0.2">
      <c r="A387" s="8"/>
      <c r="B387" s="7"/>
    </row>
    <row r="388" spans="1:2" s="3" customFormat="1" x14ac:dyDescent="0.2">
      <c r="A388" s="8"/>
      <c r="B388" s="7"/>
    </row>
    <row r="389" spans="1:2" s="3" customFormat="1" x14ac:dyDescent="0.2">
      <c r="A389" s="8"/>
      <c r="B389" s="7"/>
    </row>
    <row r="390" spans="1:2" s="3" customFormat="1" x14ac:dyDescent="0.2">
      <c r="A390" s="8"/>
      <c r="B390" s="7"/>
    </row>
    <row r="391" spans="1:2" s="3" customFormat="1" x14ac:dyDescent="0.2">
      <c r="A391" s="8"/>
      <c r="B391" s="7"/>
    </row>
    <row r="392" spans="1:2" s="3" customFormat="1" x14ac:dyDescent="0.2">
      <c r="A392" s="8"/>
      <c r="B392" s="7"/>
    </row>
    <row r="393" spans="1:2" s="3" customFormat="1" x14ac:dyDescent="0.2">
      <c r="A393" s="8"/>
      <c r="B393" s="7"/>
    </row>
    <row r="394" spans="1:2" s="3" customFormat="1" x14ac:dyDescent="0.2">
      <c r="A394" s="8"/>
      <c r="B394" s="7"/>
    </row>
    <row r="395" spans="1:2" s="3" customFormat="1" x14ac:dyDescent="0.2">
      <c r="A395" s="8"/>
      <c r="B395" s="7"/>
    </row>
    <row r="396" spans="1:2" s="3" customFormat="1" x14ac:dyDescent="0.2">
      <c r="A396" s="8"/>
      <c r="B396" s="7"/>
    </row>
    <row r="397" spans="1:2" s="3" customFormat="1" x14ac:dyDescent="0.2">
      <c r="A397" s="8"/>
      <c r="B397" s="7"/>
    </row>
    <row r="398" spans="1:2" s="3" customFormat="1" x14ac:dyDescent="0.2">
      <c r="A398" s="8"/>
      <c r="B398" s="7"/>
    </row>
    <row r="399" spans="1:2" s="3" customFormat="1" x14ac:dyDescent="0.2">
      <c r="A399" s="8"/>
      <c r="B399" s="7"/>
    </row>
    <row r="400" spans="1:2" s="3" customFormat="1" x14ac:dyDescent="0.2">
      <c r="A400" s="8"/>
      <c r="B400" s="7"/>
    </row>
    <row r="401" spans="1:2" s="3" customFormat="1" x14ac:dyDescent="0.2">
      <c r="A401" s="8"/>
      <c r="B401" s="7"/>
    </row>
    <row r="402" spans="1:2" s="3" customFormat="1" x14ac:dyDescent="0.2">
      <c r="A402" s="8"/>
      <c r="B402" s="7"/>
    </row>
    <row r="403" spans="1:2" s="3" customFormat="1" x14ac:dyDescent="0.2">
      <c r="A403" s="8"/>
      <c r="B403" s="7"/>
    </row>
    <row r="404" spans="1:2" s="3" customFormat="1" x14ac:dyDescent="0.2">
      <c r="A404" s="8"/>
      <c r="B404" s="7"/>
    </row>
    <row r="405" spans="1:2" s="3" customFormat="1" x14ac:dyDescent="0.2">
      <c r="A405" s="8"/>
      <c r="B405" s="7"/>
    </row>
    <row r="406" spans="1:2" s="3" customFormat="1" x14ac:dyDescent="0.2">
      <c r="A406" s="8"/>
      <c r="B406" s="7"/>
    </row>
    <row r="407" spans="1:2" s="3" customFormat="1" x14ac:dyDescent="0.2">
      <c r="A407" s="8"/>
      <c r="B407" s="7"/>
    </row>
    <row r="408" spans="1:2" s="3" customFormat="1" x14ac:dyDescent="0.2">
      <c r="A408" s="8"/>
      <c r="B408" s="7"/>
    </row>
    <row r="409" spans="1:2" s="3" customFormat="1" x14ac:dyDescent="0.2">
      <c r="A409" s="8"/>
      <c r="B409" s="7"/>
    </row>
    <row r="410" spans="1:2" s="3" customFormat="1" x14ac:dyDescent="0.2">
      <c r="A410" s="8"/>
      <c r="B410" s="7"/>
    </row>
    <row r="411" spans="1:2" s="3" customFormat="1" x14ac:dyDescent="0.2">
      <c r="A411" s="8"/>
      <c r="B411" s="7"/>
    </row>
    <row r="412" spans="1:2" s="3" customFormat="1" x14ac:dyDescent="0.2">
      <c r="A412" s="8"/>
      <c r="B412" s="7"/>
    </row>
    <row r="413" spans="1:2" s="3" customFormat="1" x14ac:dyDescent="0.2">
      <c r="A413" s="8"/>
      <c r="B413" s="7"/>
    </row>
    <row r="414" spans="1:2" s="3" customFormat="1" x14ac:dyDescent="0.2">
      <c r="A414" s="8"/>
      <c r="B414" s="7"/>
    </row>
    <row r="415" spans="1:2" s="3" customFormat="1" x14ac:dyDescent="0.2">
      <c r="A415" s="8"/>
      <c r="B415" s="7"/>
    </row>
    <row r="416" spans="1:2" s="3" customFormat="1" x14ac:dyDescent="0.2">
      <c r="A416" s="8"/>
      <c r="B416" s="7"/>
    </row>
    <row r="417" spans="1:2" s="3" customFormat="1" x14ac:dyDescent="0.2">
      <c r="A417" s="8"/>
      <c r="B417" s="7"/>
    </row>
    <row r="418" spans="1:2" s="3" customFormat="1" x14ac:dyDescent="0.2">
      <c r="A418" s="8"/>
      <c r="B418" s="7"/>
    </row>
    <row r="419" spans="1:2" s="3" customFormat="1" x14ac:dyDescent="0.2">
      <c r="A419" s="8"/>
      <c r="B419" s="7"/>
    </row>
    <row r="420" spans="1:2" s="3" customFormat="1" x14ac:dyDescent="0.2">
      <c r="A420" s="8"/>
      <c r="B420" s="7"/>
    </row>
    <row r="421" spans="1:2" s="3" customFormat="1" x14ac:dyDescent="0.2">
      <c r="A421" s="8"/>
      <c r="B421" s="7"/>
    </row>
    <row r="422" spans="1:2" s="3" customFormat="1" x14ac:dyDescent="0.2">
      <c r="A422" s="8"/>
      <c r="B422" s="7"/>
    </row>
    <row r="423" spans="1:2" s="3" customFormat="1" x14ac:dyDescent="0.2">
      <c r="A423" s="8"/>
      <c r="B423" s="7"/>
    </row>
    <row r="424" spans="1:2" s="3" customFormat="1" x14ac:dyDescent="0.2">
      <c r="A424" s="8"/>
      <c r="B424" s="7"/>
    </row>
    <row r="425" spans="1:2" s="3" customFormat="1" x14ac:dyDescent="0.2">
      <c r="A425" s="8"/>
      <c r="B425" s="7"/>
    </row>
    <row r="426" spans="1:2" s="3" customFormat="1" x14ac:dyDescent="0.2">
      <c r="A426" s="8"/>
      <c r="B426" s="7"/>
    </row>
    <row r="427" spans="1:2" s="3" customFormat="1" x14ac:dyDescent="0.2">
      <c r="A427" s="8"/>
      <c r="B427" s="7"/>
    </row>
    <row r="428" spans="1:2" s="3" customFormat="1" x14ac:dyDescent="0.2">
      <c r="A428" s="8"/>
      <c r="B428" s="7"/>
    </row>
    <row r="429" spans="1:2" s="3" customFormat="1" x14ac:dyDescent="0.2">
      <c r="A429" s="8"/>
      <c r="B429" s="7"/>
    </row>
    <row r="430" spans="1:2" s="3" customFormat="1" x14ac:dyDescent="0.2">
      <c r="A430" s="8"/>
      <c r="B430" s="7"/>
    </row>
    <row r="431" spans="1:2" s="3" customFormat="1" x14ac:dyDescent="0.2">
      <c r="A431" s="8"/>
      <c r="B431" s="7"/>
    </row>
    <row r="432" spans="1:2" s="3" customFormat="1" x14ac:dyDescent="0.2">
      <c r="A432" s="8"/>
      <c r="B432" s="7"/>
    </row>
    <row r="433" spans="1:2" s="3" customFormat="1" x14ac:dyDescent="0.2">
      <c r="A433" s="8"/>
      <c r="B433" s="7"/>
    </row>
    <row r="434" spans="1:2" s="3" customFormat="1" x14ac:dyDescent="0.2">
      <c r="A434" s="8"/>
      <c r="B434" s="7"/>
    </row>
    <row r="435" spans="1:2" s="3" customFormat="1" x14ac:dyDescent="0.2">
      <c r="A435" s="8"/>
      <c r="B435" s="7"/>
    </row>
    <row r="436" spans="1:2" s="3" customFormat="1" x14ac:dyDescent="0.2">
      <c r="A436" s="8"/>
      <c r="B436" s="7"/>
    </row>
    <row r="437" spans="1:2" s="3" customFormat="1" x14ac:dyDescent="0.2">
      <c r="A437" s="8"/>
      <c r="B437" s="7"/>
    </row>
    <row r="438" spans="1:2" s="3" customFormat="1" x14ac:dyDescent="0.2">
      <c r="A438" s="8"/>
      <c r="B438" s="7"/>
    </row>
    <row r="439" spans="1:2" s="3" customFormat="1" x14ac:dyDescent="0.2">
      <c r="A439" s="8"/>
      <c r="B439" s="7"/>
    </row>
    <row r="440" spans="1:2" s="3" customFormat="1" x14ac:dyDescent="0.2">
      <c r="A440" s="8"/>
      <c r="B440" s="7"/>
    </row>
    <row r="441" spans="1:2" s="3" customFormat="1" x14ac:dyDescent="0.2">
      <c r="A441" s="8"/>
      <c r="B441" s="7"/>
    </row>
    <row r="442" spans="1:2" s="3" customFormat="1" x14ac:dyDescent="0.2">
      <c r="A442" s="8"/>
      <c r="B442" s="7"/>
    </row>
  </sheetData>
  <mergeCells count="8">
    <mergeCell ref="B1:D1"/>
    <mergeCell ref="B2:D2"/>
    <mergeCell ref="B3:D3"/>
    <mergeCell ref="C6:D6"/>
    <mergeCell ref="A4:D4"/>
    <mergeCell ref="B6:B7"/>
    <mergeCell ref="A6:A7"/>
    <mergeCell ref="C5:D5"/>
  </mergeCells>
  <pageMargins left="0.43307086614173229" right="0.43307086614173229" top="0.35433070866141736" bottom="0.35433070866141736" header="0.31496062992125984" footer="0.31496062992125984"/>
  <pageSetup paperSize="9" scale="69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12.12.2023</vt:lpstr>
      <vt:lpstr>'12.12.2023'!Заголовки_для_печати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Voynova_EA</cp:lastModifiedBy>
  <cp:lastPrinted>2023-12-12T12:04:45Z</cp:lastPrinted>
  <dcterms:created xsi:type="dcterms:W3CDTF">2006-10-18T06:28:34Z</dcterms:created>
  <dcterms:modified xsi:type="dcterms:W3CDTF">2024-01-12T11:00:37Z</dcterms:modified>
</cp:coreProperties>
</file>