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'Лист1'!$A$1:$G$1159</definedName>
  </definedNames>
  <calcPr fullCalcOnLoad="1"/>
</workbook>
</file>

<file path=xl/sharedStrings.xml><?xml version="1.0" encoding="utf-8"?>
<sst xmlns="http://schemas.openxmlformats.org/spreadsheetml/2006/main" count="4091" uniqueCount="704">
  <si>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</si>
  <si>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</si>
  <si>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</si>
  <si>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</si>
  <si>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</si>
  <si>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</si>
  <si>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</si>
  <si>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</si>
  <si>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</si>
  <si>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</si>
  <si>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</si>
  <si>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</si>
  <si>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</si>
  <si>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</si>
  <si>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</si>
  <si>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</si>
  <si>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</si>
  <si>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</si>
  <si>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</si>
  <si>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</si>
  <si>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</si>
  <si>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</si>
  <si>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</si>
  <si>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</si>
  <si>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</si>
  <si>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</si>
  <si>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</si>
  <si>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</si>
  <si>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</si>
  <si>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</si>
  <si>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</si>
  <si>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</si>
  <si>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</si>
  <si>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</si>
  <si>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</si>
  <si>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</si>
  <si>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</si>
  <si>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</si>
  <si>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</si>
  <si>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</si>
  <si>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</si>
  <si>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</si>
  <si>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</si>
  <si>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</si>
  <si>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</si>
  <si>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</si>
  <si>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</si>
  <si>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</si>
  <si>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</si>
  <si>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</si>
  <si>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</si>
  <si>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</si>
  <si>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</si>
  <si>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</si>
  <si>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Национальная экономика</t>
  </si>
  <si>
    <t>08</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</si>
  <si>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</si>
  <si>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</si>
  <si>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</si>
  <si>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</si>
  <si>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</si>
  <si>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</si>
  <si>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</si>
  <si>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</si>
  <si>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</si>
  <si>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Другие вопросы в области национальной безопасности и правоохранительной деятельности</t>
  </si>
  <si>
    <t>14</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</si>
  <si>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</si>
  <si>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</si>
  <si>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</si>
  <si>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</si>
  <si>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</si>
  <si>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</si>
  <si>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</si>
  <si>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</si>
  <si>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</si>
  <si>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</si>
  <si>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</si>
  <si>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</si>
  <si>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</si>
  <si>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</si>
  <si>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</si>
  <si>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</si>
  <si>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</si>
  <si>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</si>
  <si>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</si>
  <si>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</si>
  <si>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</si>
  <si>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</si>
  <si>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</si>
  <si>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</si>
  <si>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</si>
  <si>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</si>
  <si>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и иные выплаты населению</t>
  </si>
  <si>
    <t>300</t>
  </si>
  <si>
    <t>Социальное обеспечение населения</t>
  </si>
  <si>
    <t>Охрана семьи и детства</t>
  </si>
  <si>
    <t>Физическая культура и спорт</t>
  </si>
  <si>
    <t>Физическая культура</t>
  </si>
  <si>
    <t>Средства массовой информации</t>
  </si>
  <si>
    <t>Периодическся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</si>
  <si>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</si>
  <si>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</si>
  <si>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</si>
  <si>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700</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</si>
  <si>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</si>
  <si>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</si>
  <si>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</si>
  <si>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</si>
  <si>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</si>
  <si>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Подпрограмма 4 "Обеспечение выполнения работ по централизованному бухгалтерскому учету подведомственных учреждений культуры"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</si>
  <si>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</si>
  <si>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</si>
  <si>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</si>
  <si>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</si>
  <si>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</si>
  <si>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</si>
  <si>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</si>
  <si>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</si>
  <si>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</si>
  <si>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</si>
  <si>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</si>
  <si>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</si>
  <si>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</si>
  <si>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</si>
  <si>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</si>
  <si>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</si>
  <si>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</si>
  <si>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</si>
  <si>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</si>
  <si>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</si>
  <si>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</si>
  <si>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</si>
  <si>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</si>
  <si>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</si>
  <si>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</si>
  <si>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</si>
  <si>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</si>
  <si>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</si>
  <si>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</si>
  <si>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</si>
  <si>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</si>
  <si>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</si>
  <si>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</si>
  <si>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</si>
  <si>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</si>
  <si>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9910003010</t>
  </si>
  <si>
    <t>9910006010</t>
  </si>
  <si>
    <t>9910006030</t>
  </si>
  <si>
    <t>9910013060</t>
  </si>
  <si>
    <t>9980000000</t>
  </si>
  <si>
    <t>9980005010</t>
  </si>
  <si>
    <t>9980006010</t>
  </si>
  <si>
    <t>9980006030</t>
  </si>
  <si>
    <t>9990000000</t>
  </si>
  <si>
    <t>9950000000</t>
  </si>
  <si>
    <t>9950091130</t>
  </si>
  <si>
    <t>5500000000</t>
  </si>
  <si>
    <t>5530000000</t>
  </si>
  <si>
    <t>9990051180</t>
  </si>
  <si>
    <t>5100000000</t>
  </si>
  <si>
    <t>5110000000</t>
  </si>
  <si>
    <t>6900000000</t>
  </si>
  <si>
    <t>5250000000</t>
  </si>
  <si>
    <t>7000000000</t>
  </si>
  <si>
    <t>5300000000</t>
  </si>
  <si>
    <t>Связь и информатика</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</si>
  <si>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</si>
  <si>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</si>
  <si>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</si>
  <si>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5210000000</t>
  </si>
  <si>
    <t>5210100050</t>
  </si>
  <si>
    <t>5230000000</t>
  </si>
  <si>
    <t>5250123020</t>
  </si>
  <si>
    <t>5240000000</t>
  </si>
  <si>
    <t>5230100050</t>
  </si>
  <si>
    <t>5240100050</t>
  </si>
  <si>
    <t>5310000000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</si>
  <si>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</si>
  <si>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</si>
  <si>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</si>
  <si>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</si>
  <si>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</si>
  <si>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</si>
  <si>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</si>
  <si>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</si>
  <si>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</si>
  <si>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</si>
  <si>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</si>
  <si>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</si>
  <si>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</si>
  <si>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</si>
  <si>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</si>
  <si>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</si>
  <si>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</si>
  <si>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</si>
  <si>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</si>
  <si>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</si>
  <si>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</si>
  <si>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</si>
  <si>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</si>
  <si>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</si>
  <si>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</si>
  <si>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5530175510</t>
  </si>
  <si>
    <t>5800000000</t>
  </si>
  <si>
    <t>6900123210</t>
  </si>
  <si>
    <t>6400000000</t>
  </si>
  <si>
    <t>6400123160</t>
  </si>
  <si>
    <t>7100000000</t>
  </si>
  <si>
    <t>7100123230</t>
  </si>
  <si>
    <t>5110100050</t>
  </si>
  <si>
    <t>5120000000</t>
  </si>
  <si>
    <t>5120123010</t>
  </si>
  <si>
    <t>5110123010</t>
  </si>
  <si>
    <t>5130000000</t>
  </si>
  <si>
    <t>5130100050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</si>
  <si>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</si>
  <si>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6800000000</t>
  </si>
  <si>
    <t>5110175360</t>
  </si>
  <si>
    <t>5110175370</t>
  </si>
  <si>
    <t>5530175520</t>
  </si>
  <si>
    <t>5530175530</t>
  </si>
  <si>
    <t>5530175560</t>
  </si>
  <si>
    <t>5110171040</t>
  </si>
  <si>
    <t>5110175310</t>
  </si>
  <si>
    <t>5110175320</t>
  </si>
  <si>
    <t>7000175100</t>
  </si>
  <si>
    <t>7000175200</t>
  </si>
  <si>
    <t>7000175210</t>
  </si>
  <si>
    <t>7000175250</t>
  </si>
  <si>
    <t>7000175340</t>
  </si>
  <si>
    <t>7000175350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</si>
  <si>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</si>
  <si>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</si>
  <si>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</si>
  <si>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</si>
  <si>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</si>
  <si>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</si>
  <si>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</si>
  <si>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</si>
  <si>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</si>
  <si>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</si>
  <si>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</si>
  <si>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</si>
  <si>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</si>
  <si>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</si>
  <si>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</si>
  <si>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</si>
  <si>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5110100000</t>
  </si>
  <si>
    <t>6400100000</t>
  </si>
  <si>
    <t>7100100000</t>
  </si>
  <si>
    <t>5120100000</t>
  </si>
  <si>
    <t>5250100000</t>
  </si>
  <si>
    <t>5130100000</t>
  </si>
  <si>
    <t>5210100000</t>
  </si>
  <si>
    <t>5230100000</t>
  </si>
  <si>
    <t>5240100000</t>
  </si>
  <si>
    <t>6800100000</t>
  </si>
  <si>
    <t>7000100000</t>
  </si>
  <si>
    <t>5310123030</t>
  </si>
  <si>
    <t>5310100000</t>
  </si>
  <si>
    <t>Мероприятие № 1 Функционирование администрации города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</si>
  <si>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</si>
  <si>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</si>
  <si>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</si>
  <si>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</si>
  <si>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 "Развитие дошкольного, общего и дополнительного образования детей"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</si>
  <si>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</si>
  <si>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</si>
  <si>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</si>
  <si>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</si>
  <si>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</si>
  <si>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 "Обеспечение выполнения работ по централизованному бухгалтерскому учету подведомственных учреждений культуры"</t>
  </si>
  <si>
    <t>66001S0570</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</si>
  <si>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</si>
  <si>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</si>
  <si>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</si>
  <si>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</si>
  <si>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</si>
  <si>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</si>
  <si>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</si>
  <si>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</si>
  <si>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</si>
  <si>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</si>
  <si>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</si>
  <si>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</si>
  <si>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Субсидии некоммерческим организациям (за исключением государственных (муниципальных) учреждений)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</si>
  <si>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</si>
  <si>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</si>
  <si>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города Полярные Зори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</si>
  <si>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</si>
  <si>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</si>
  <si>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</si>
  <si>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</si>
  <si>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</si>
  <si>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</si>
  <si>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</si>
  <si>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</si>
  <si>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</si>
  <si>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</si>
  <si>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</si>
  <si>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</si>
  <si>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</si>
  <si>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</si>
  <si>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</si>
  <si>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Наименование расходов</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</si>
  <si>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</si>
  <si>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</si>
  <si>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</si>
  <si>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</si>
  <si>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</si>
  <si>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</si>
  <si>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</si>
  <si>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</si>
  <si>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</si>
  <si>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</si>
  <si>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Уплата налогов, сборов, и иных платежей</t>
  </si>
  <si>
    <t>830</t>
  </si>
  <si>
    <t>Исполнение судебных актов</t>
  </si>
  <si>
    <t>Дополнительное образование детей</t>
  </si>
  <si>
    <t>5110171100</t>
  </si>
  <si>
    <t>51101S1100</t>
  </si>
  <si>
    <t>5220000000</t>
  </si>
  <si>
    <t>5220100000</t>
  </si>
  <si>
    <t>5220100050</t>
  </si>
  <si>
    <t>5220171100</t>
  </si>
  <si>
    <t>52201S1100</t>
  </si>
  <si>
    <t>5330000000</t>
  </si>
  <si>
    <t>5330100000</t>
  </si>
  <si>
    <t>5330100050</t>
  </si>
  <si>
    <t>5330171100</t>
  </si>
  <si>
    <t>53301S1100</t>
  </si>
  <si>
    <t>410</t>
  </si>
  <si>
    <t>Капитальные вложение в объекты государственной (муниципальной) собственности</t>
  </si>
  <si>
    <t>Бюджетные инвестиции</t>
  </si>
  <si>
    <t>5900000000</t>
  </si>
  <si>
    <t>5900100000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</si>
  <si>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(областной бюджет)</t>
  </si>
  <si>
    <t>Иные закупки товаров, работ услуг для для обеспечения государственных (муниципальных) нужд</t>
  </si>
  <si>
    <t>7300000000</t>
  </si>
  <si>
    <t>7300100000</t>
  </si>
  <si>
    <t>68001L4970</t>
  </si>
  <si>
    <t>Осуществление полномочий по составлению (изменению)списков кандидатов в присяжные заседатели федеральных судов общей юрисдикции в Российской Федерации</t>
  </si>
  <si>
    <t>9990051200</t>
  </si>
  <si>
    <t>Судебная система</t>
  </si>
  <si>
    <t>исполнение судебных актов</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</si>
  <si>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</si>
  <si>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</si>
  <si>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</si>
  <si>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</si>
  <si>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</si>
  <si>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</si>
  <si>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</si>
  <si>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</si>
  <si>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</si>
  <si>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6300000000</t>
  </si>
  <si>
    <t>6300100000</t>
  </si>
  <si>
    <t>6300123150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</si>
  <si>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</si>
  <si>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</si>
  <si>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лицам-производителям товаров, рабо, услуг.</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</si>
  <si>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</si>
  <si>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</si>
  <si>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</si>
  <si>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</si>
  <si>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</si>
  <si>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7300123250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</si>
  <si>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</si>
  <si>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</si>
  <si>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</si>
  <si>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</si>
  <si>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</si>
  <si>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</si>
  <si>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</si>
  <si>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</si>
  <si>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</si>
  <si>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</si>
  <si>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</si>
  <si>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</si>
  <si>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</si>
  <si>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</si>
  <si>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5130171100</t>
  </si>
  <si>
    <t>51301S1100</t>
  </si>
  <si>
    <t>5240171100</t>
  </si>
  <si>
    <t>52401S1100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</si>
  <si>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</si>
  <si>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</si>
  <si>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</si>
  <si>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590F1S0960</t>
  </si>
  <si>
    <t>7000111110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</si>
  <si>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</si>
  <si>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</si>
  <si>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Доплаты к пенсиям муниципальных служащих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</si>
  <si>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</si>
  <si>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</si>
  <si>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</si>
  <si>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</si>
  <si>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реализация Закона Мурманской области "О комиссиях по делам несовершеннолетних и защите их прав в Мурманской области"</t>
  </si>
  <si>
    <t>Субвенции по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</si>
  <si>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</si>
  <si>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на содержание ребенка в семье опекуна (попечителя) и приемной семье, а также вознаграждение, причитающееся приемному родителю </t>
  </si>
  <si>
    <t xml:space="preserve"> Субвенция на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</si>
  <si>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</si>
  <si>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</si>
  <si>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5340100000</t>
  </si>
  <si>
    <t>5340100050</t>
  </si>
  <si>
    <t>Возмещение расходов по гарантированному перечню услуг на погребение</t>
  </si>
  <si>
    <t xml:space="preserve">по разделам, подразделам, целевым статьям </t>
  </si>
  <si>
    <t>группам и подгруппам видов расходов  классификации расходов</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</si>
  <si>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</si>
  <si>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Расходы на выплаты по оплате труда депутатов представительного органа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</si>
  <si>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организациях,финансируемых из местного бюджета</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</si>
  <si>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</si>
  <si>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</si>
  <si>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</si>
  <si>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</si>
  <si>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</si>
  <si>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</si>
  <si>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</si>
  <si>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</si>
  <si>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</si>
  <si>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</si>
  <si>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</si>
  <si>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</si>
  <si>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</si>
  <si>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</si>
  <si>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</si>
  <si>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</si>
  <si>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</si>
  <si>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"Общеэкономические вопросы"</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</si>
  <si>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</si>
  <si>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</si>
  <si>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</si>
  <si>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Уплата налогов,сборов и иных платежей</t>
  </si>
  <si>
    <t>Субсидии на поддержку муниципальных программ формирования современной городской среды в части выполнения мероприятий по благоустройству общественных территорий</t>
  </si>
  <si>
    <t>730F255550</t>
  </si>
  <si>
    <t>Предоставление субсидий муниципальным образованиям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</si>
  <si>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730F271210</t>
  </si>
  <si>
    <t>Софинансирование местного бюджета по субсидиям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</si>
  <si>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730F2S1210</t>
  </si>
  <si>
    <t>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1-4,6,8 пункта 2 статьи 3 Закона Мурманской  "О мерах социальной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соответствии с указанным Законом</t>
  </si>
  <si>
    <t>7000175330</t>
  </si>
  <si>
    <t>350</t>
  </si>
  <si>
    <t>Премии и гранты</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</si>
  <si>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</si>
  <si>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</si>
  <si>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</si>
  <si>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</si>
  <si>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</si>
  <si>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</si>
  <si>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</si>
  <si>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Подпрограмма 2 "Поддержка социально ориентировпанных некоммерческих организаций"</t>
  </si>
  <si>
    <t>Мероприятие 1 "Поддержка социально ориентировпанных некоммерческих организаций"</t>
  </si>
  <si>
    <t>5820000000</t>
  </si>
  <si>
    <t>5820100000</t>
  </si>
  <si>
    <t>5820123100</t>
  </si>
  <si>
    <t xml:space="preserve"> </t>
  </si>
  <si>
    <t>Подпрограмма 4 "Содержание муниципального казенного учреждения "Многофункциональный центр по предоставлению государственных и муниципальных государственных улуг города Полярные Зори</t>
  </si>
  <si>
    <t>5540000000</t>
  </si>
  <si>
    <t>5540100050</t>
  </si>
  <si>
    <t>5540013060</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</si>
  <si>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</si>
  <si>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</si>
  <si>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</si>
  <si>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</si>
  <si>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</si>
  <si>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Муниципальная программа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</si>
  <si>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</si>
  <si>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5520191120</t>
  </si>
  <si>
    <t>Муниципальная программа 10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</si>
  <si>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</si>
  <si>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</si>
  <si>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</si>
  <si>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</si>
  <si>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</si>
  <si>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Расходы на выплаты персоналу ЕДДС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</si>
  <si>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</si>
  <si>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</si>
  <si>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</si>
  <si>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</si>
  <si>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</si>
  <si>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</si>
  <si>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</si>
  <si>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 (софинансирование АРМ)   </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</si>
  <si>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</si>
  <si>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</si>
  <si>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</si>
  <si>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</si>
  <si>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</si>
  <si>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</si>
  <si>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</si>
  <si>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</si>
  <si>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</si>
  <si>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</si>
  <si>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</si>
  <si>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</si>
  <si>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</si>
  <si>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</si>
  <si>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</si>
  <si>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</si>
  <si>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Мероприятие № 1 "Комплексное благоустройство территории города Полярные Зори"</t>
  </si>
  <si>
    <t>Мероприятие № 1"Обеспечение жильем молодых семей  города Полярные Зори с подведомственной территорией"</t>
  </si>
  <si>
    <t>Муниципальная программа  18 "Обеспечение жильем молодых семей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</si>
  <si>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</si>
  <si>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</si>
  <si>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</si>
  <si>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</si>
  <si>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</si>
  <si>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</si>
  <si>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</si>
  <si>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</si>
  <si>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Другие вопросы в области физическрй культуры и спорта</t>
  </si>
  <si>
    <t>Субсидия на софинансирование капитальных вложений в объекты капитального строительства муниципальной собственности автономными учрежденияи</t>
  </si>
  <si>
    <t>465</t>
  </si>
  <si>
    <t>Субсидия на софинансирование капитальных вложений в объекты муниципальной собственности</t>
  </si>
  <si>
    <t>5320174000</t>
  </si>
  <si>
    <t>Капитальные вложения  в объекты муниципальной собственности</t>
  </si>
  <si>
    <t>Софинансирование местногог бюджета к субсидии на софинансирование капитальных вложений в объекты муниципальной собственности</t>
  </si>
  <si>
    <t>53201S4000</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</si>
  <si>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</si>
  <si>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</si>
  <si>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</si>
  <si>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 xml:space="preserve">Муниципальная программа  "Поддержка и стимулирование жилищного строительства в городе Полярные Зори с подведомственной территорией" </t>
  </si>
  <si>
    <t>Мероприятие №1 ""Поддержка и стимулирование жилищного строительства в городе Полярные Зори с подведомственной территорией"</t>
  </si>
  <si>
    <t>Расходы на мероприятия в рамках реализации МП 9 "Поддержка и стимулирование жилищного строительства в городе Полярные Зори с подведомственной территорией"</t>
  </si>
  <si>
    <t xml:space="preserve">Подпрограмма 1.Мероприятие № 1 "Содержание и ремонт дорог местного значения муниципального образования город Полярные Зори с подведомственной территорией" </t>
  </si>
  <si>
    <t>6510100000</t>
  </si>
  <si>
    <t>6510123170</t>
  </si>
  <si>
    <t>6510149100</t>
  </si>
  <si>
    <t>65101S9100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</si>
  <si>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</si>
  <si>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</si>
  <si>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</si>
  <si>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</si>
  <si>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</si>
  <si>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</si>
  <si>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</si>
  <si>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730F254240</t>
  </si>
  <si>
    <t>Мероприятие №1 "Формирование комфортной городской среды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</si>
  <si>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</si>
  <si>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</si>
  <si>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</si>
  <si>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</si>
  <si>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 города Полярные Зори"</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</si>
  <si>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</si>
  <si>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</si>
  <si>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</si>
  <si>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5120170630</t>
  </si>
  <si>
    <t>Софинансирование за счет средств местного бюджета Мероприятия №2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</si>
  <si>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51201S0630</t>
  </si>
  <si>
    <t>512E250970</t>
  </si>
  <si>
    <t>Субсидии местным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</si>
  <si>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Капитальные вложения  в объекты государственной (муниципальной собственности)</t>
  </si>
  <si>
    <t>Субсидия на переселение граждан из сгоревших многоквартирных домов, признанных в установленном порядке аварийными</t>
  </si>
  <si>
    <t>7400173090</t>
  </si>
  <si>
    <t>Расходы местного бюджета на обе6спечение мероприятий по переселению граждан из аварийного жилищного фонда</t>
  </si>
  <si>
    <t>74001S3090</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</si>
  <si>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</si>
  <si>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</si>
  <si>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</si>
  <si>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Субсидия муниципальным образованиям на обеспечение условий доступности входных групп многоквартирных домов с учетом потребности инвалидов</t>
  </si>
  <si>
    <t>Софинансирование местного бюджета к субсидии на обеспечение условий доступности входных групп многоквартирных домов с учетом потребности инвалидов</t>
  </si>
  <si>
    <t>6300173150</t>
  </si>
  <si>
    <t>63001S3150</t>
  </si>
  <si>
    <t>Софинансирование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(в части  муниципальных культурно-досуговых учреждений, образовательных учреждений в сфере культуры)</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</si>
  <si>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</si>
  <si>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7400175630</t>
  </si>
  <si>
    <t>5340171100</t>
  </si>
  <si>
    <t>53401S1100</t>
  </si>
  <si>
    <t>Расходы на муниципальную программу 9 "Поддержка и стимулирование жилищного строительства в муниципальном образовании город Полярные Зори с подведомственной территорией"</t>
  </si>
  <si>
    <t>Компенсация оплаты  за проезд на лечение и обследование онкобольных</t>
  </si>
  <si>
    <t>7000183010</t>
  </si>
  <si>
    <t>Мероприятие № 1 "Управление муниципальным имуществом на территории  города Полярные Зори с подведомственной территорией"</t>
  </si>
  <si>
    <t>Развитие спортивной инфраструктуры  муниципального образования (МАУ ДО ДЮСШ, МАУ ФСУ)</t>
  </si>
  <si>
    <t>5320100000</t>
  </si>
  <si>
    <t>630</t>
  </si>
  <si>
    <t>Субсидии  некоммерческим  организациям (за исключением государственных (муниципальных) учреждений)</t>
  </si>
  <si>
    <t>Субсидии юридическим лицам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</si>
  <si>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</si>
  <si>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5250371060</t>
  </si>
  <si>
    <t>5250471060</t>
  </si>
  <si>
    <t>5250571060</t>
  </si>
  <si>
    <t>52504S1060</t>
  </si>
  <si>
    <t>52503S1060</t>
  </si>
  <si>
    <t>52505S1060</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</si>
  <si>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(выполнение работ по ремонту крыльца и установки пандуса с поручнем в МБУК ДК н.п.Африканда)</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</si>
  <si>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(проведение косметического ремонта помещений МБУ ДО ДШИ н.п.Африканда)</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</si>
  <si>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(подготовка проектно-сметной документации по объекту "Капитальный ремонт МБУК "Городской дворец культуры г.Полярные Зори" 2 этап.)</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</si>
  <si>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</si>
  <si>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Приложение 2</t>
  </si>
  <si>
    <t>к постановлению администрации</t>
  </si>
  <si>
    <t>Отклонение</t>
  </si>
  <si>
    <t>Сумма 2022г тыс. рублей</t>
  </si>
  <si>
    <t>%выполнения</t>
  </si>
  <si>
    <t>Удельный вес</t>
  </si>
  <si>
    <t>590F170960</t>
  </si>
  <si>
    <t>Капитальные вложения в объекты муниципальной собственности</t>
  </si>
  <si>
    <t>Субсидии муниципальным образованиям Мурманской области на реализацию мероприятий,направленных на укрепление гражданского единства,межнационального согласия и этнокультурное развитие народов России по Мурманской области</t>
  </si>
  <si>
    <t>5250173140</t>
  </si>
  <si>
    <t>Субсидии на реализацию мероприятий муниципальных программ развития малого и среднего предпринимательства</t>
  </si>
  <si>
    <t>5810170550</t>
  </si>
  <si>
    <t>Софинансирование местного бюджета к субсидии на реализацию мероприятий муниципальных программ развития малого и среднего предпринимательства</t>
  </si>
  <si>
    <t>58101S0550</t>
  </si>
  <si>
    <t>5900123110</t>
  </si>
  <si>
    <t>Субсидия бюджетам муниципальных образований на реализацию проектов по поддержке местных инициатив</t>
  </si>
  <si>
    <t>5120171090</t>
  </si>
  <si>
    <t>Субсидии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 (ЦБС)</t>
  </si>
  <si>
    <t>5250271060</t>
  </si>
  <si>
    <t>Софинансирование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(ЦБС)</t>
  </si>
  <si>
    <t>52502S1060</t>
  </si>
  <si>
    <t>Субсидия бюджетам муниципальных образований на строительство, ремонт и капитальный ремонт мостов и путепроводов, расположенных  на автомолбильных дорогах общего пользования местного значения за счет средств дорожного фонда</t>
  </si>
  <si>
    <t>6510149110</t>
  </si>
  <si>
    <t>Субсидия из областного бюджета муниципальных образований на обеспечение инженерной инфраструктурой земельных уастков,на которых планируется реализация проектов разваития индивидуального жилищного строительства, или земельных участков, предоставленных многодетным семьям и расположенных в общем или смежном с такими земельными участками кадастровом квартале</t>
  </si>
  <si>
    <t>5900171370</t>
  </si>
  <si>
    <t>7400170670</t>
  </si>
  <si>
    <t>беспечение мероприятий по переселению граждан из аварийного жилищного фонда (за счет средств государстенной корпорации-Фонд содействия реформированию жилищно-коммунального хозяйства)</t>
  </si>
  <si>
    <t>740F367483</t>
  </si>
  <si>
    <t>Обеспечение мероприятий по переселению граждан из аварийного жилищного фонда</t>
  </si>
  <si>
    <t>740F367484</t>
  </si>
  <si>
    <t>Софинансирование за счет средств местного бюджета расходов на реализациюпроектов по поддержке местных инициатив</t>
  </si>
  <si>
    <t>51201S1090</t>
  </si>
  <si>
    <t>Формирование комфортной городской среды территории муниципального образования город Полярные Зори".</t>
  </si>
  <si>
    <t>Мероприятие №1 "Формирование комфортной городской среды территории муниципального образования город Полярные Зори"</t>
  </si>
  <si>
    <t>7300171090</t>
  </si>
  <si>
    <t>Софинансирование местного бюджета к субсидии  на реализацию проектов по поддержке местных инициатив</t>
  </si>
  <si>
    <t>73001S1090</t>
  </si>
  <si>
    <t>редства местного бюджета на создание комфортной городской среды</t>
  </si>
  <si>
    <t>7300223250</t>
  </si>
  <si>
    <t>Мероприятие №1 "Развитие современной инфраструктуры системы образования</t>
  </si>
  <si>
    <t>Субсидия бюджетам муниципальных образований на реализацию мероприятий по озданию условий для функционирования Комнат и Домов Всеросийского военно-патриотического общественного движения "ЮНАРМИЯ"</t>
  </si>
  <si>
    <t>5120171330</t>
  </si>
  <si>
    <t>Софинансирование к субсидии бюджетам муниципальных образований на реализацию мероприятий по озданию условий для функционирования Комнат и Домов Всеросийского военно-патриотического общественного движения "ЮНАРМИЯ"</t>
  </si>
  <si>
    <t>51201S1330</t>
  </si>
  <si>
    <t>Субсидия бюджетам муниципальных образований на осуществление работ по сохранению памятников Великой Отечественнй войны</t>
  </si>
  <si>
    <t>6900173130</t>
  </si>
  <si>
    <t>Софинансирование к субсидии бюджетам муниципальных образований на осуществление работ по сохранению памятников Великой Отечественнй войны</t>
  </si>
  <si>
    <t>69001S3130</t>
  </si>
  <si>
    <t>Субсидия бюджетам муниципальных образований Мурманской облсти на софинансирование мероприятий по ремонту жилых помещений</t>
  </si>
  <si>
    <t>Софинансирование к субсидии обеспечение мероприятий по переселению граждан из аварийного жилищного фонда</t>
  </si>
  <si>
    <t>740F36748S</t>
  </si>
  <si>
    <t>Софинансирование  местного бюджета к субсиди из областного бюджета муниципальных образований на обеспечение инженерной инфраструктурой земельных уастков,на которых планируется реализация проектов разваития индивидуального жилищного строительства, или земельных участков, предоставленных многодетным семьям и расположенных в общем или смежном с такими земельными участками кадастровом квартале</t>
  </si>
  <si>
    <t>59001S1370</t>
  </si>
  <si>
    <t>Софинансирование местного бюджета к субсидии муниципальным образованиям Мурманской области на реализацию мероприятий,направленных на укрепление гражданского единства,межнационального согласия и этнокультурное развитие народов России по Мурманской области</t>
  </si>
  <si>
    <t>52501S3140</t>
  </si>
  <si>
    <t>Непрограммная деятельность администрации города Полярные Зори с подведомственной территорией</t>
  </si>
  <si>
    <t>9920006030</t>
  </si>
  <si>
    <t>Софинансирование местного бюджета к субсидии бюджетам муниципальных образований на строительство, ремонт и капитальный ремонт мостов и путепроводов, расположенных  на автомолбильных дорогах общего пользования местного значения за счет средств дорожного фонда</t>
  </si>
  <si>
    <t xml:space="preserve"> 65101S9110</t>
  </si>
  <si>
    <t>Софинансирование местного бюджета к субсидии бюджетам муниципальных образований Мурманской облсти на софинансирование мероприятий по ремонту жилых помещений</t>
  </si>
  <si>
    <t>74001S0670</t>
  </si>
  <si>
    <t>Софинансирование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(в части  муниципальных культурно-досуговых учреждений, образовательных учреждений в сфере культуры)ДШИ</t>
  </si>
  <si>
    <t>Расходы на мероприятия в рамках реализаии программы  ""Формирование комфортной городской среды города Полярные Зори с подведомственнойт территорией"</t>
  </si>
  <si>
    <t>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</si>
  <si>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от  .07.2022г. № </t>
  </si>
  <si>
    <t>Исполнение 1полугодие 2022г.тыс. рублей</t>
  </si>
  <si>
    <t>План         1полугодие 2022г. тыс. рублей</t>
  </si>
  <si>
    <t>на 1 полугодие 2022 года</t>
  </si>
  <si>
    <t>Подпрограмма 1 "Управление муниципальным имуществом на территории города Полярные Зори с подведомственной территорией"</t>
  </si>
  <si>
    <t>Мероприятие 1 "Управление  муниципальным имуществом на территории города Полярные Зори с подведомственной территорией</t>
  </si>
  <si>
    <t>Субсидия бюджетам муниципальных образований Мурманской области на софинансирование мероприятий по сносу жилых домов и объектов незавершенного строительства</t>
  </si>
  <si>
    <t>5410171220</t>
  </si>
  <si>
    <t>Софинансирование местного бюджета к субсидии на софинансирование мероприятий по сносу жилых домов и объектов незавершенного строительства</t>
  </si>
  <si>
    <t>54101S1220</t>
  </si>
  <si>
    <t>Муниципальная программа 3 "Развитие Физической культуры и спорта города Полярные Зори с подведомственной территорией</t>
  </si>
  <si>
    <t xml:space="preserve">Подпрограмма 2 "Развитие спортивной инфраструктуры муницпального образования город Полярные Зори" </t>
  </si>
  <si>
    <t>Развитие спортивной инфраструктуры муниципального образованияы (МАУ ДО ДЮСШ, МАУ ФСК)</t>
  </si>
  <si>
    <t>5320000000</t>
  </si>
  <si>
    <t>5320171090</t>
  </si>
  <si>
    <t>53201S1090</t>
  </si>
  <si>
    <t>Пуличные норматиыне выплаты гражданам несоциального характера</t>
  </si>
  <si>
    <t>Муниципальная программа "Развитие образования города Полярные Зори с подведомственной территорией"</t>
  </si>
  <si>
    <t>Подпрограмма 1 "Развитие образования города Полярные Зори с подведомственной территорией"</t>
  </si>
  <si>
    <t>Мероприятие 1 "Развитие образования города Полярные Зори с подведомственной территорией"</t>
  </si>
  <si>
    <t>5110177190</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</si>
  <si>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работах(за счет средств резервного фонда Правительства Мурманской области)</t>
  </si>
  <si>
    <t>511017719U</t>
  </si>
  <si>
    <t>Мероприятие 1 "Обеспечение реализации муниципальной программы"</t>
  </si>
  <si>
    <t>5130177190</t>
  </si>
  <si>
    <t>513017719U</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</si>
  <si>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</si>
  <si>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</si>
  <si>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1 ""Развитие культурно-досуговых учреждений города Полярные Зори с подведомственной территорией</t>
  </si>
  <si>
    <t>5210177190</t>
  </si>
  <si>
    <t>521017719U</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</si>
  <si>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</si>
  <si>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1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</si>
  <si>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5220177190</t>
  </si>
  <si>
    <t>522017719U</t>
  </si>
  <si>
    <t>Подпрограмма 3 "Развитие библиотечного дела города Полярные Зори с подведомственной территорией"</t>
  </si>
  <si>
    <t>Мероприятие 1 ""Развитие библиотечного дела города Полярные Зори с подведомственной территорией"</t>
  </si>
  <si>
    <t>5230177190</t>
  </si>
  <si>
    <t>523017719U</t>
  </si>
  <si>
    <t>Муниципальная программа 3 "Развитие физической культуры и спорта города Полярные Зори с подведомственной территорией"</t>
  </si>
  <si>
    <t>Подпрограмма 3 "Обеспечение условий для развития детского юношеского спорта МАУДО ДЮСШ"</t>
  </si>
  <si>
    <t>Мероприятие №1 "Обеспечение условий для развития детского юношеского спорта МАУДО ДЮСШ"</t>
  </si>
  <si>
    <t>5330177190</t>
  </si>
  <si>
    <t>533017719U</t>
  </si>
  <si>
    <t>Подпрограмма 4 "Обеспечение деятельности ФОКа г.Полярные Зори"</t>
  </si>
  <si>
    <t>5340000000</t>
  </si>
  <si>
    <t>Подпрограмма 4 "Организация предоставления услуг и выполнение работ в сфере физической культуры и спорта (МАУ ФСК)"</t>
  </si>
  <si>
    <t>5340177190</t>
  </si>
  <si>
    <t>534017719U</t>
  </si>
  <si>
    <t>9990077190</t>
  </si>
  <si>
    <t>999007719U</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</si>
</sst>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2">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112">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4" fillId="0" borderId="0" xfId="0" applyFont="1" applyFill="1" applyAlignment="1">
      <alignment/>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177" fontId="3" fillId="0" borderId="11" xfId="0" applyNumberFormat="1" applyFont="1" applyBorder="1" applyAlignment="1">
      <alignment horizontal="center"/>
    </xf>
    <xf numFmtId="177" fontId="3" fillId="33" borderId="11" xfId="0" applyNumberFormat="1"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49" fontId="8" fillId="0" borderId="11" xfId="0" applyNumberFormat="1" applyFont="1" applyFill="1" applyBorder="1" applyAlignment="1">
      <alignment horizontal="center"/>
    </xf>
    <xf numFmtId="0" fontId="8" fillId="0" borderId="11"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3" fillId="33" borderId="0" xfId="0" applyFont="1" applyFill="1" applyBorder="1" applyAlignment="1">
      <alignment/>
    </xf>
    <xf numFmtId="177" fontId="3" fillId="34" borderId="11" xfId="0" applyNumberFormat="1" applyFont="1" applyFill="1" applyBorder="1" applyAlignment="1">
      <alignment horizontal="center"/>
    </xf>
    <xf numFmtId="0" fontId="3" fillId="34" borderId="0" xfId="0" applyFont="1" applyFill="1" applyAlignment="1">
      <alignment/>
    </xf>
    <xf numFmtId="49" fontId="8" fillId="0" borderId="11" xfId="0" applyNumberFormat="1" applyFont="1" applyBorder="1" applyAlignment="1">
      <alignment horizontal="center"/>
    </xf>
    <xf numFmtId="0" fontId="8" fillId="0" borderId="0" xfId="0" applyFont="1" applyAlignment="1">
      <alignment/>
    </xf>
    <xf numFmtId="49" fontId="8" fillId="34" borderId="11" xfId="0" applyNumberFormat="1" applyFont="1" applyFill="1" applyBorder="1" applyAlignment="1">
      <alignment horizontal="center"/>
    </xf>
    <xf numFmtId="0" fontId="8" fillId="0" borderId="11" xfId="0" applyFont="1" applyBorder="1" applyAlignment="1">
      <alignment horizontal="left" vertical="center" wrapText="1"/>
    </xf>
    <xf numFmtId="49" fontId="9" fillId="0" borderId="11" xfId="0" applyNumberFormat="1" applyFont="1" applyBorder="1" applyAlignment="1">
      <alignment horizontal="center"/>
    </xf>
    <xf numFmtId="0" fontId="8" fillId="0" borderId="11" xfId="0" applyFont="1" applyFill="1" applyBorder="1" applyAlignment="1">
      <alignment horizontal="center"/>
    </xf>
    <xf numFmtId="0" fontId="4" fillId="0" borderId="11" xfId="0" applyFont="1" applyFill="1" applyBorder="1" applyAlignment="1">
      <alignment horizontal="center" vertical="center" wrapText="1"/>
    </xf>
    <xf numFmtId="0" fontId="8"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177" fontId="8" fillId="0" borderId="0" xfId="0" applyNumberFormat="1" applyFont="1" applyFill="1" applyBorder="1" applyAlignment="1">
      <alignment horizontal="center"/>
    </xf>
    <xf numFmtId="0" fontId="8" fillId="34"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8" fillId="0" borderId="0" xfId="0" applyFont="1" applyBorder="1" applyAlignment="1">
      <alignment/>
    </xf>
    <xf numFmtId="0" fontId="8" fillId="36" borderId="0" xfId="0" applyFont="1" applyFill="1" applyBorder="1" applyAlignment="1">
      <alignment/>
    </xf>
    <xf numFmtId="0" fontId="8" fillId="34" borderId="0" xfId="0" applyFont="1" applyFill="1" applyBorder="1" applyAlignment="1">
      <alignment/>
    </xf>
    <xf numFmtId="0" fontId="8" fillId="0" borderId="0" xfId="0" applyFont="1" applyFill="1" applyBorder="1" applyAlignment="1">
      <alignment horizontal="left" vertical="center" wrapText="1"/>
    </xf>
    <xf numFmtId="49" fontId="48" fillId="0" borderId="0" xfId="0" applyNumberFormat="1" applyFont="1" applyBorder="1" applyAlignment="1">
      <alignment horizontal="center"/>
    </xf>
    <xf numFmtId="177" fontId="49" fillId="0" borderId="11" xfId="0" applyNumberFormat="1" applyFont="1" applyFill="1" applyBorder="1" applyAlignment="1">
      <alignment horizontal="center"/>
    </xf>
    <xf numFmtId="177" fontId="49" fillId="34" borderId="11" xfId="0" applyNumberFormat="1" applyFont="1" applyFill="1" applyBorder="1" applyAlignment="1">
      <alignment horizontal="center"/>
    </xf>
    <xf numFmtId="177" fontId="49" fillId="33" borderId="11" xfId="0" applyNumberFormat="1" applyFont="1" applyFill="1" applyBorder="1" applyAlignment="1">
      <alignment horizontal="center"/>
    </xf>
    <xf numFmtId="177" fontId="49" fillId="0" borderId="11" xfId="0" applyNumberFormat="1" applyFont="1" applyBorder="1" applyAlignment="1">
      <alignment horizontal="center"/>
    </xf>
    <xf numFmtId="177" fontId="50" fillId="33" borderId="11" xfId="0" applyNumberFormat="1" applyFont="1" applyFill="1" applyBorder="1" applyAlignment="1">
      <alignment horizontal="center"/>
    </xf>
    <xf numFmtId="177" fontId="50" fillId="0" borderId="11" xfId="0" applyNumberFormat="1" applyFont="1" applyBorder="1" applyAlignment="1">
      <alignment horizontal="center"/>
    </xf>
    <xf numFmtId="177" fontId="49" fillId="0" borderId="0" xfId="0" applyNumberFormat="1" applyFont="1" applyFill="1" applyBorder="1" applyAlignment="1">
      <alignment horizontal="center"/>
    </xf>
    <xf numFmtId="177" fontId="49" fillId="0" borderId="0" xfId="0" applyNumberFormat="1" applyFont="1" applyBorder="1" applyAlignment="1">
      <alignment horizontal="center"/>
    </xf>
    <xf numFmtId="177" fontId="49" fillId="33" borderId="0" xfId="0" applyNumberFormat="1" applyFont="1" applyFill="1" applyBorder="1" applyAlignment="1">
      <alignment horizontal="center"/>
    </xf>
    <xf numFmtId="177" fontId="8" fillId="0" borderId="11" xfId="0" applyNumberFormat="1" applyFont="1" applyBorder="1" applyAlignment="1">
      <alignment horizontal="center"/>
    </xf>
    <xf numFmtId="177" fontId="8" fillId="0" borderId="11" xfId="0" applyNumberFormat="1" applyFont="1" applyFill="1" applyBorder="1" applyAlignment="1">
      <alignment horizontal="center"/>
    </xf>
    <xf numFmtId="177" fontId="8" fillId="34" borderId="11" xfId="0" applyNumberFormat="1" applyFont="1" applyFill="1" applyBorder="1" applyAlignment="1">
      <alignment horizontal="center"/>
    </xf>
    <xf numFmtId="177" fontId="9" fillId="0" borderId="11" xfId="0" applyNumberFormat="1" applyFont="1" applyBorder="1" applyAlignment="1">
      <alignment horizontal="center"/>
    </xf>
    <xf numFmtId="0" fontId="8" fillId="0" borderId="11" xfId="0" applyFont="1" applyFill="1" applyBorder="1" applyAlignment="1">
      <alignment horizontal="center" vertical="center" wrapText="1"/>
    </xf>
    <xf numFmtId="0" fontId="8" fillId="34" borderId="11" xfId="0" applyFont="1" applyFill="1" applyBorder="1" applyAlignment="1">
      <alignment horizontal="center"/>
    </xf>
    <xf numFmtId="49" fontId="8" fillId="0" borderId="0" xfId="0" applyNumberFormat="1" applyFont="1" applyFill="1" applyBorder="1" applyAlignment="1">
      <alignment horizontal="center"/>
    </xf>
    <xf numFmtId="2" fontId="8" fillId="0" borderId="1" xfId="35" applyNumberFormat="1" applyFont="1" applyProtection="1">
      <alignment horizontal="left" vertical="top" wrapText="1"/>
      <protection/>
    </xf>
    <xf numFmtId="49" fontId="8" fillId="0" borderId="1" xfId="38" applyNumberFormat="1" applyFont="1" applyProtection="1">
      <alignment horizontal="center" vertical="center" wrapText="1"/>
      <protection/>
    </xf>
    <xf numFmtId="0" fontId="8" fillId="34" borderId="11" xfId="0" applyFont="1" applyFill="1" applyBorder="1" applyAlignment="1">
      <alignment horizontal="justify" vertical="center" wrapText="1"/>
    </xf>
    <xf numFmtId="2" fontId="8" fillId="0" borderId="1" xfId="34" applyNumberFormat="1" applyFont="1" applyFill="1" applyProtection="1">
      <alignment horizontal="left" vertical="top" wrapText="1"/>
      <protection/>
    </xf>
    <xf numFmtId="2" fontId="8" fillId="0" borderId="1" xfId="35" applyNumberFormat="1" applyFont="1" applyFill="1" applyProtection="1">
      <alignment horizontal="left" vertical="top" wrapText="1"/>
      <protection/>
    </xf>
    <xf numFmtId="177" fontId="9" fillId="0" borderId="11" xfId="0" applyNumberFormat="1" applyFont="1" applyFill="1" applyBorder="1" applyAlignment="1">
      <alignment horizontal="center"/>
    </xf>
    <xf numFmtId="0" fontId="8" fillId="0" borderId="1" xfId="35" applyNumberFormat="1" applyFont="1" applyProtection="1">
      <alignment horizontal="left" vertical="top" wrapText="1"/>
      <protection/>
    </xf>
    <xf numFmtId="0" fontId="8" fillId="0" borderId="11" xfId="0" applyFont="1" applyFill="1" applyBorder="1" applyAlignment="1">
      <alignment wrapText="1"/>
    </xf>
    <xf numFmtId="0" fontId="8" fillId="34" borderId="11" xfId="0" applyFont="1" applyFill="1" applyBorder="1" applyAlignment="1">
      <alignment wrapText="1"/>
    </xf>
    <xf numFmtId="176" fontId="8" fillId="0" borderId="11" xfId="0" applyNumberFormat="1" applyFont="1" applyFill="1" applyBorder="1" applyAlignment="1">
      <alignment horizontal="center"/>
    </xf>
    <xf numFmtId="49" fontId="9" fillId="34" borderId="11" xfId="0" applyNumberFormat="1" applyFont="1" applyFill="1" applyBorder="1" applyAlignment="1">
      <alignment horizontal="center"/>
    </xf>
    <xf numFmtId="0" fontId="8" fillId="34" borderId="11" xfId="0" applyFont="1" applyFill="1" applyBorder="1" applyAlignment="1">
      <alignment horizontal="center" wrapText="1"/>
    </xf>
    <xf numFmtId="49" fontId="8" fillId="34" borderId="11" xfId="0" applyNumberFormat="1" applyFont="1" applyFill="1" applyBorder="1" applyAlignment="1">
      <alignment horizontal="center" wrapText="1"/>
    </xf>
    <xf numFmtId="2" fontId="8" fillId="0" borderId="12" xfId="33" applyNumberFormat="1" applyFont="1" applyFill="1" applyBorder="1" applyProtection="1">
      <alignment horizontal="left" vertical="top" wrapText="1"/>
      <protection/>
    </xf>
    <xf numFmtId="49" fontId="8" fillId="34" borderId="12" xfId="36" applyFont="1" applyFill="1" applyBorder="1" applyProtection="1">
      <alignment horizontal="center" vertical="center" wrapText="1"/>
      <protection/>
    </xf>
    <xf numFmtId="49" fontId="8" fillId="0" borderId="12" xfId="36" applyFont="1" applyBorder="1" applyProtection="1">
      <alignment horizontal="center" vertical="center" wrapText="1"/>
      <protection/>
    </xf>
    <xf numFmtId="177" fontId="8" fillId="0" borderId="13" xfId="0" applyNumberFormat="1" applyFont="1" applyBorder="1" applyAlignment="1">
      <alignment horizontal="center"/>
    </xf>
    <xf numFmtId="49" fontId="8" fillId="34" borderId="1" xfId="37" applyFont="1" applyFill="1" applyProtection="1">
      <alignment horizontal="center" vertical="center" wrapText="1"/>
      <protection/>
    </xf>
    <xf numFmtId="49" fontId="8" fillId="0" borderId="1" xfId="37" applyFont="1" applyProtection="1">
      <alignment horizontal="center" vertical="center" wrapText="1"/>
      <protection/>
    </xf>
    <xf numFmtId="0" fontId="8" fillId="0" borderId="11" xfId="0" applyFont="1" applyBorder="1" applyAlignment="1">
      <alignment vertical="center" wrapText="1"/>
    </xf>
    <xf numFmtId="0" fontId="8" fillId="0" borderId="11" xfId="0" applyFont="1" applyFill="1" applyBorder="1" applyAlignment="1">
      <alignment horizontal="left" vertical="center"/>
    </xf>
    <xf numFmtId="49" fontId="8" fillId="34" borderId="0" xfId="0" applyNumberFormat="1" applyFont="1" applyFill="1" applyBorder="1" applyAlignment="1">
      <alignment horizontal="center"/>
    </xf>
    <xf numFmtId="0" fontId="8" fillId="34" borderId="0" xfId="0" applyFont="1" applyFill="1" applyBorder="1" applyAlignment="1">
      <alignment horizontal="center" wrapText="1"/>
    </xf>
    <xf numFmtId="49" fontId="8" fillId="0" borderId="0" xfId="0" applyNumberFormat="1" applyFont="1" applyBorder="1" applyAlignment="1">
      <alignment horizontal="center"/>
    </xf>
    <xf numFmtId="177" fontId="8" fillId="0" borderId="0" xfId="0" applyNumberFormat="1" applyFont="1" applyBorder="1" applyAlignment="1">
      <alignment horizontal="center"/>
    </xf>
    <xf numFmtId="49" fontId="8" fillId="0" borderId="0" xfId="0" applyNumberFormat="1" applyFont="1" applyBorder="1" applyAlignment="1">
      <alignment/>
    </xf>
    <xf numFmtId="177" fontId="8" fillId="0" borderId="0" xfId="0" applyNumberFormat="1" applyFont="1" applyBorder="1" applyAlignment="1">
      <alignment/>
    </xf>
    <xf numFmtId="0" fontId="4" fillId="0" borderId="11" xfId="0" applyFont="1" applyFill="1" applyBorder="1" applyAlignment="1">
      <alignment/>
    </xf>
    <xf numFmtId="0" fontId="3" fillId="0" borderId="11" xfId="0" applyFont="1" applyBorder="1" applyAlignment="1">
      <alignment/>
    </xf>
    <xf numFmtId="177" fontId="3" fillId="0" borderId="11" xfId="0" applyNumberFormat="1" applyFont="1" applyBorder="1" applyAlignment="1">
      <alignment/>
    </xf>
    <xf numFmtId="2" fontId="8" fillId="0" borderId="12" xfId="35" applyNumberFormat="1" applyFont="1" applyBorder="1" applyProtection="1">
      <alignment horizontal="left" vertical="top" wrapText="1"/>
      <protection/>
    </xf>
    <xf numFmtId="49" fontId="8" fillId="0" borderId="12" xfId="38" applyNumberFormat="1" applyFont="1" applyBorder="1" applyProtection="1">
      <alignment horizontal="center" vertical="center" wrapText="1"/>
      <protection/>
    </xf>
    <xf numFmtId="2" fontId="8" fillId="0" borderId="12" xfId="35" applyNumberFormat="1" applyFont="1" applyFill="1" applyBorder="1" applyProtection="1">
      <alignment horizontal="left" vertical="top" wrapText="1"/>
      <protection/>
    </xf>
    <xf numFmtId="49" fontId="8" fillId="0" borderId="13" xfId="0" applyNumberFormat="1" applyFont="1" applyFill="1" applyBorder="1" applyAlignment="1">
      <alignment horizontal="center"/>
    </xf>
    <xf numFmtId="176" fontId="8" fillId="0" borderId="13" xfId="0" applyNumberFormat="1" applyFont="1" applyFill="1" applyBorder="1" applyAlignment="1">
      <alignment horizontal="center"/>
    </xf>
    <xf numFmtId="177" fontId="8" fillId="0" borderId="11" xfId="0" applyNumberFormat="1" applyFont="1" applyFill="1" applyBorder="1" applyAlignment="1">
      <alignment horizontal="center" vertical="center" wrapText="1"/>
    </xf>
    <xf numFmtId="20" fontId="8" fillId="0" borderId="11" xfId="0" applyNumberFormat="1" applyFont="1" applyFill="1" applyBorder="1" applyAlignment="1">
      <alignment horizontal="left" vertical="center" wrapText="1"/>
    </xf>
    <xf numFmtId="20" fontId="8" fillId="0" borderId="11" xfId="0" applyNumberFormat="1" applyFont="1" applyBorder="1" applyAlignment="1">
      <alignment horizontal="center"/>
    </xf>
    <xf numFmtId="20" fontId="3" fillId="0" borderId="11" xfId="0" applyNumberFormat="1" applyFont="1" applyBorder="1" applyAlignment="1">
      <alignment/>
    </xf>
    <xf numFmtId="20" fontId="3" fillId="0" borderId="11" xfId="0" applyNumberFormat="1" applyFont="1" applyBorder="1" applyAlignment="1">
      <alignment horizontal="center"/>
    </xf>
    <xf numFmtId="20" fontId="8" fillId="34" borderId="11" xfId="0" applyNumberFormat="1" applyFont="1" applyFill="1" applyBorder="1" applyAlignment="1">
      <alignment horizontal="center"/>
    </xf>
    <xf numFmtId="0" fontId="3" fillId="0" borderId="11" xfId="0" applyFont="1" applyBorder="1" applyAlignment="1">
      <alignment horizontal="center"/>
    </xf>
    <xf numFmtId="177" fontId="8" fillId="0" borderId="13" xfId="0" applyNumberFormat="1" applyFont="1" applyFill="1" applyBorder="1" applyAlignment="1">
      <alignment horizontal="center"/>
    </xf>
    <xf numFmtId="177" fontId="3" fillId="0" borderId="0" xfId="0" applyNumberFormat="1" applyFont="1" applyAlignment="1">
      <alignment horizontal="center"/>
    </xf>
    <xf numFmtId="177" fontId="3" fillId="33" borderId="0" xfId="0" applyNumberFormat="1" applyFont="1" applyFill="1" applyBorder="1" applyAlignment="1">
      <alignment horizontal="center"/>
    </xf>
    <xf numFmtId="0" fontId="3" fillId="0" borderId="0" xfId="0" applyFont="1" applyBorder="1" applyAlignment="1">
      <alignment horizontal="right"/>
    </xf>
    <xf numFmtId="0" fontId="5" fillId="0" borderId="0" xfId="0" applyFont="1" applyAlignment="1">
      <alignment horizontal="center"/>
    </xf>
    <xf numFmtId="0" fontId="51"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0" borderId="0" xfId="0" applyFont="1" applyAlignment="1">
      <alignment horizontal="center" vertical="center" wrapText="1"/>
    </xf>
    <xf numFmtId="0" fontId="3" fillId="0" borderId="14" xfId="0" applyFont="1" applyFill="1" applyBorder="1" applyAlignment="1">
      <alignment wrapText="1"/>
    </xf>
    <xf numFmtId="0" fontId="49" fillId="0" borderId="13" xfId="0" applyFont="1" applyBorder="1" applyAlignment="1">
      <alignment/>
    </xf>
    <xf numFmtId="0" fontId="0" fillId="0" borderId="13" xfId="0"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Border="1" applyAlignment="1">
      <alignment horizontal="center" vertical="center" wrapText="1"/>
    </xf>
    <xf numFmtId="0" fontId="3" fillId="0" borderId="14" xfId="0" applyFont="1" applyFill="1" applyBorder="1" applyAlignment="1">
      <alignment vertical="top" wrapText="1"/>
    </xf>
    <xf numFmtId="0" fontId="49" fillId="0" borderId="13" xfId="0" applyFont="1" applyBorder="1" applyAlignment="1">
      <alignment vertical="top"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3" xfId="35"/>
    <cellStyle name="xl37"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159"/>
  <sheetViews>
    <sheetView tabSelected="1" zoomScaleSheetLayoutView="100" workbookViewId="0" topLeftCell="A811">
      <selection activeCell="I817" sqref="I817"/>
    </sheetView>
  </sheetViews>
  <sheetFormatPr defaultColWidth="9.140625" defaultRowHeight="15"/>
  <cols>
    <col min="1" max="1" width="32.28125" style="4" customWidth="1"/>
    <col min="2" max="2" width="6.7109375" style="1" customWidth="1"/>
    <col min="3" max="3" width="6.140625" style="1" customWidth="1"/>
    <col min="4" max="4" width="10.421875" style="1" customWidth="1"/>
    <col min="5" max="5" width="7.28125" style="1" customWidth="1"/>
    <col min="6" max="6" width="9.140625" style="1" customWidth="1"/>
    <col min="7" max="7" width="9.00390625" style="2" customWidth="1"/>
    <col min="8" max="8" width="8.421875" style="1" customWidth="1"/>
    <col min="9" max="9" width="8.57421875" style="1" customWidth="1"/>
    <col min="10" max="10" width="8.140625" style="1" customWidth="1"/>
    <col min="11" max="11" width="7.57421875" style="1" customWidth="1"/>
    <col min="12" max="16384" width="9.140625" style="1" customWidth="1"/>
  </cols>
  <sheetData>
    <row r="1" spans="1:8" ht="12.75">
      <c r="A1" s="28"/>
      <c r="B1" s="29"/>
      <c r="G1" s="1" t="s">
        <v>589</v>
      </c>
      <c r="H1" s="3"/>
    </row>
    <row r="2" spans="1:7" ht="12.75">
      <c r="A2" s="28"/>
      <c r="B2" s="29"/>
      <c r="G2" s="29" t="s">
        <v>590</v>
      </c>
    </row>
    <row r="3" spans="1:7" ht="12.75">
      <c r="A3" s="28"/>
      <c r="B3" s="29"/>
      <c r="G3" s="3" t="s">
        <v>289</v>
      </c>
    </row>
    <row r="4" spans="1:7" ht="12.75">
      <c r="A4" s="28"/>
      <c r="B4" s="29"/>
      <c r="C4" s="29"/>
      <c r="D4" s="29"/>
      <c r="G4" s="29" t="s">
        <v>653</v>
      </c>
    </row>
    <row r="5" spans="1:7" ht="12.75">
      <c r="A5" s="28"/>
      <c r="B5" s="29"/>
      <c r="C5" s="29"/>
      <c r="D5" s="29"/>
      <c r="E5" s="29"/>
      <c r="F5" s="29"/>
      <c r="G5" s="29"/>
    </row>
    <row r="6" spans="1:7" ht="15.75">
      <c r="A6" s="101" t="s">
        <v>287</v>
      </c>
      <c r="B6" s="101"/>
      <c r="C6" s="101"/>
      <c r="D6" s="101"/>
      <c r="E6" s="101"/>
      <c r="F6" s="101"/>
      <c r="G6" s="101"/>
    </row>
    <row r="7" spans="1:7" ht="15.75">
      <c r="A7" s="101" t="s">
        <v>288</v>
      </c>
      <c r="B7" s="101"/>
      <c r="C7" s="101"/>
      <c r="D7" s="101"/>
      <c r="E7" s="101"/>
      <c r="F7" s="101"/>
      <c r="G7" s="101"/>
    </row>
    <row r="8" spans="1:7" ht="15.75">
      <c r="A8" s="101" t="s">
        <v>407</v>
      </c>
      <c r="B8" s="101"/>
      <c r="C8" s="101"/>
      <c r="D8" s="101"/>
      <c r="E8" s="101"/>
      <c r="F8" s="101"/>
      <c r="G8" s="101"/>
    </row>
    <row r="9" spans="1:7" ht="15.75">
      <c r="A9" s="101" t="s">
        <v>408</v>
      </c>
      <c r="B9" s="101"/>
      <c r="C9" s="101"/>
      <c r="D9" s="101"/>
      <c r="E9" s="101"/>
      <c r="F9" s="101"/>
      <c r="G9" s="101"/>
    </row>
    <row r="10" spans="1:7" ht="15.75">
      <c r="A10" s="104" t="s">
        <v>656</v>
      </c>
      <c r="B10" s="104"/>
      <c r="C10" s="104"/>
      <c r="D10" s="104"/>
      <c r="E10" s="104"/>
      <c r="F10" s="104"/>
      <c r="G10" s="104"/>
    </row>
    <row r="11" spans="1:7" ht="12.75">
      <c r="A11" s="100"/>
      <c r="B11" s="100"/>
      <c r="C11" s="100"/>
      <c r="D11" s="100"/>
      <c r="E11" s="100"/>
      <c r="F11" s="100"/>
      <c r="G11" s="100"/>
    </row>
    <row r="12" spans="1:7" ht="12.75">
      <c r="A12" s="100"/>
      <c r="B12" s="100"/>
      <c r="C12" s="100"/>
      <c r="D12" s="100"/>
      <c r="E12" s="100"/>
      <c r="F12" s="100"/>
      <c r="G12" s="100"/>
    </row>
    <row r="13" spans="8:10" ht="12.75">
      <c r="H13" s="99"/>
      <c r="I13" s="99"/>
      <c r="J13" s="99"/>
    </row>
    <row r="14" spans="1:11" s="3" customFormat="1" ht="12.75">
      <c r="A14" s="102" t="s">
        <v>305</v>
      </c>
      <c r="B14" s="102" t="s">
        <v>0</v>
      </c>
      <c r="C14" s="102" t="s">
        <v>1</v>
      </c>
      <c r="D14" s="102" t="s">
        <v>2</v>
      </c>
      <c r="E14" s="102" t="s">
        <v>3</v>
      </c>
      <c r="F14" s="102" t="s">
        <v>592</v>
      </c>
      <c r="G14" s="108" t="s">
        <v>655</v>
      </c>
      <c r="H14" s="105" t="s">
        <v>654</v>
      </c>
      <c r="I14" s="110" t="s">
        <v>591</v>
      </c>
      <c r="J14" s="110" t="s">
        <v>593</v>
      </c>
      <c r="K14" s="110" t="s">
        <v>594</v>
      </c>
    </row>
    <row r="15" spans="1:11" s="3" customFormat="1" ht="66" customHeight="1">
      <c r="A15" s="103"/>
      <c r="B15" s="103"/>
      <c r="C15" s="103"/>
      <c r="D15" s="103"/>
      <c r="E15" s="103"/>
      <c r="F15" s="107"/>
      <c r="G15" s="109"/>
      <c r="H15" s="106"/>
      <c r="I15" s="111"/>
      <c r="J15" s="111"/>
      <c r="K15" s="111"/>
    </row>
    <row r="16" spans="1:11" s="5" customFormat="1" ht="11.25">
      <c r="A16" s="25">
        <v>1</v>
      </c>
      <c r="B16" s="6">
        <v>2</v>
      </c>
      <c r="C16" s="6">
        <v>3</v>
      </c>
      <c r="D16" s="6">
        <v>4</v>
      </c>
      <c r="E16" s="6">
        <v>5</v>
      </c>
      <c r="F16" s="6">
        <v>6</v>
      </c>
      <c r="G16" s="6">
        <v>7</v>
      </c>
      <c r="H16" s="81"/>
      <c r="I16" s="81"/>
      <c r="J16" s="81"/>
      <c r="K16" s="81"/>
    </row>
    <row r="17" spans="1:11" ht="12.75">
      <c r="A17" s="22" t="s">
        <v>4</v>
      </c>
      <c r="B17" s="19" t="s">
        <v>6</v>
      </c>
      <c r="C17" s="19"/>
      <c r="D17" s="19"/>
      <c r="E17" s="19"/>
      <c r="F17" s="47">
        <f>F18+F26+F45+F72+F91+F98+F65</f>
        <v>132202</v>
      </c>
      <c r="G17" s="8">
        <f>G18+G26+G45+G72+G91+G98+G65</f>
        <v>72759</v>
      </c>
      <c r="H17" s="8">
        <f>H18+H26+H45+H72+H91+H98+H65</f>
        <v>70006.6</v>
      </c>
      <c r="I17" s="83">
        <f>H17-G17</f>
        <v>-2752.399999999994</v>
      </c>
      <c r="J17" s="8">
        <f>H17/G17*100</f>
        <v>96.2171002899985</v>
      </c>
      <c r="K17" s="8">
        <f>H17/H1090*100</f>
        <v>9.627018457930046</v>
      </c>
    </row>
    <row r="18" spans="1:11" ht="51">
      <c r="A18" s="13" t="s">
        <v>5</v>
      </c>
      <c r="B18" s="19" t="s">
        <v>6</v>
      </c>
      <c r="C18" s="19" t="s">
        <v>7</v>
      </c>
      <c r="D18" s="19"/>
      <c r="E18" s="19"/>
      <c r="F18" s="47">
        <f aca="true" t="shared" si="0" ref="F18:H23">F19</f>
        <v>3961.1</v>
      </c>
      <c r="G18" s="8">
        <f t="shared" si="0"/>
        <v>2595.7</v>
      </c>
      <c r="H18" s="8">
        <f t="shared" si="0"/>
        <v>2397.6</v>
      </c>
      <c r="I18" s="83">
        <f aca="true" t="shared" si="1" ref="I18:I81">H18-G18</f>
        <v>-198.0999999999999</v>
      </c>
      <c r="J18" s="8">
        <f aca="true" t="shared" si="2" ref="J18:J81">H18/G18*100</f>
        <v>92.36814732056864</v>
      </c>
      <c r="K18" s="8">
        <f>H18/H1090*100</f>
        <v>0.3297080483087748</v>
      </c>
    </row>
    <row r="19" spans="1:11" ht="38.25">
      <c r="A19" s="22" t="s">
        <v>38</v>
      </c>
      <c r="B19" s="19" t="s">
        <v>6</v>
      </c>
      <c r="C19" s="19" t="s">
        <v>7</v>
      </c>
      <c r="D19" s="19" t="s">
        <v>157</v>
      </c>
      <c r="E19" s="19"/>
      <c r="F19" s="47">
        <f t="shared" si="0"/>
        <v>3961.1</v>
      </c>
      <c r="G19" s="8">
        <f t="shared" si="0"/>
        <v>2595.7</v>
      </c>
      <c r="H19" s="8">
        <f t="shared" si="0"/>
        <v>2397.6</v>
      </c>
      <c r="I19" s="83">
        <f t="shared" si="1"/>
        <v>-198.0999999999999</v>
      </c>
      <c r="J19" s="8">
        <f t="shared" si="2"/>
        <v>92.36814732056864</v>
      </c>
      <c r="K19" s="8">
        <f>H19/H1090*100</f>
        <v>0.3297080483087748</v>
      </c>
    </row>
    <row r="20" spans="1:11" ht="51">
      <c r="A20" s="22" t="s">
        <v>306</v>
      </c>
      <c r="B20" s="19" t="s">
        <v>6</v>
      </c>
      <c r="C20" s="19" t="s">
        <v>7</v>
      </c>
      <c r="D20" s="19" t="s">
        <v>158</v>
      </c>
      <c r="E20" s="19"/>
      <c r="F20" s="47">
        <f>F22</f>
        <v>3961.1</v>
      </c>
      <c r="G20" s="8">
        <f>G22</f>
        <v>2595.7</v>
      </c>
      <c r="H20" s="8">
        <f>H22</f>
        <v>2397.6</v>
      </c>
      <c r="I20" s="83">
        <f t="shared" si="1"/>
        <v>-198.0999999999999</v>
      </c>
      <c r="J20" s="8">
        <f t="shared" si="2"/>
        <v>92.36814732056864</v>
      </c>
      <c r="K20" s="8">
        <f>H20/H1090*100</f>
        <v>0.3297080483087748</v>
      </c>
    </row>
    <row r="21" spans="1:177" s="27" customFormat="1" ht="51">
      <c r="A21" s="31" t="s">
        <v>261</v>
      </c>
      <c r="B21" s="21" t="s">
        <v>6</v>
      </c>
      <c r="C21" s="21" t="s">
        <v>7</v>
      </c>
      <c r="D21" s="21" t="s">
        <v>236</v>
      </c>
      <c r="E21" s="21"/>
      <c r="F21" s="49">
        <f>F22</f>
        <v>3961.1</v>
      </c>
      <c r="G21" s="17">
        <f>G22</f>
        <v>2595.7</v>
      </c>
      <c r="H21" s="17">
        <f>H22</f>
        <v>2397.6</v>
      </c>
      <c r="I21" s="83">
        <f t="shared" si="1"/>
        <v>-198.0999999999999</v>
      </c>
      <c r="J21" s="8">
        <f t="shared" si="2"/>
        <v>92.36814732056864</v>
      </c>
      <c r="K21" s="8">
        <f>H21/H1090*100</f>
        <v>0.3297080483087748</v>
      </c>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row>
    <row r="22" spans="1:11" ht="25.5">
      <c r="A22" s="22" t="s">
        <v>10</v>
      </c>
      <c r="B22" s="19" t="s">
        <v>6</v>
      </c>
      <c r="C22" s="19" t="s">
        <v>7</v>
      </c>
      <c r="D22" s="19" t="s">
        <v>232</v>
      </c>
      <c r="E22" s="19"/>
      <c r="F22" s="47">
        <f t="shared" si="0"/>
        <v>3961.1</v>
      </c>
      <c r="G22" s="8">
        <f t="shared" si="0"/>
        <v>2595.7</v>
      </c>
      <c r="H22" s="8">
        <f t="shared" si="0"/>
        <v>2397.6</v>
      </c>
      <c r="I22" s="83">
        <f t="shared" si="1"/>
        <v>-198.0999999999999</v>
      </c>
      <c r="J22" s="8">
        <f t="shared" si="2"/>
        <v>92.36814732056864</v>
      </c>
      <c r="K22" s="8">
        <f>H22/H1090*100</f>
        <v>0.3297080483087748</v>
      </c>
    </row>
    <row r="23" spans="1:11" ht="89.25">
      <c r="A23" s="13" t="s">
        <v>28</v>
      </c>
      <c r="B23" s="19" t="s">
        <v>6</v>
      </c>
      <c r="C23" s="19" t="s">
        <v>7</v>
      </c>
      <c r="D23" s="19" t="s">
        <v>232</v>
      </c>
      <c r="E23" s="19" t="s">
        <v>8</v>
      </c>
      <c r="F23" s="47">
        <f>F24</f>
        <v>3961.1</v>
      </c>
      <c r="G23" s="8">
        <f t="shared" si="0"/>
        <v>2595.7</v>
      </c>
      <c r="H23" s="8">
        <f t="shared" si="0"/>
        <v>2397.6</v>
      </c>
      <c r="I23" s="83">
        <f t="shared" si="1"/>
        <v>-198.0999999999999</v>
      </c>
      <c r="J23" s="8">
        <f t="shared" si="2"/>
        <v>92.36814732056864</v>
      </c>
      <c r="K23" s="8">
        <f>H23/H1090*100</f>
        <v>0.3297080483087748</v>
      </c>
    </row>
    <row r="24" spans="1:11" ht="38.25">
      <c r="A24" s="32" t="s">
        <v>116</v>
      </c>
      <c r="B24" s="19" t="s">
        <v>6</v>
      </c>
      <c r="C24" s="19" t="s">
        <v>7</v>
      </c>
      <c r="D24" s="19" t="s">
        <v>232</v>
      </c>
      <c r="E24" s="19" t="s">
        <v>117</v>
      </c>
      <c r="F24" s="47">
        <v>3961.1</v>
      </c>
      <c r="G24" s="8">
        <v>2595.7</v>
      </c>
      <c r="H24" s="95">
        <v>2397.6</v>
      </c>
      <c r="I24" s="83">
        <f t="shared" si="1"/>
        <v>-198.0999999999999</v>
      </c>
      <c r="J24" s="8">
        <f t="shared" si="2"/>
        <v>92.36814732056864</v>
      </c>
      <c r="K24" s="8">
        <f>H24/H1090*100</f>
        <v>0.3297080483087748</v>
      </c>
    </row>
    <row r="25" spans="1:11" ht="12.75">
      <c r="A25" s="10"/>
      <c r="B25" s="11"/>
      <c r="C25" s="11"/>
      <c r="D25" s="11"/>
      <c r="E25" s="11"/>
      <c r="F25" s="50"/>
      <c r="G25" s="9"/>
      <c r="H25" s="82"/>
      <c r="I25" s="83"/>
      <c r="J25" s="8"/>
      <c r="K25" s="8"/>
    </row>
    <row r="26" spans="1:11" ht="63.75">
      <c r="A26" s="13" t="s">
        <v>11</v>
      </c>
      <c r="B26" s="12" t="s">
        <v>6</v>
      </c>
      <c r="C26" s="12" t="s">
        <v>12</v>
      </c>
      <c r="D26" s="12"/>
      <c r="E26" s="12"/>
      <c r="F26" s="47">
        <f aca="true" t="shared" si="3" ref="F26:H27">F27</f>
        <v>5368.2</v>
      </c>
      <c r="G26" s="8">
        <f t="shared" si="3"/>
        <v>3132.5</v>
      </c>
      <c r="H26" s="8">
        <f t="shared" si="3"/>
        <v>2636.3</v>
      </c>
      <c r="I26" s="83">
        <f t="shared" si="1"/>
        <v>-496.1999999999998</v>
      </c>
      <c r="J26" s="8">
        <f t="shared" si="2"/>
        <v>84.15961691939347</v>
      </c>
      <c r="K26" s="8">
        <f>H26/H1090*100</f>
        <v>0.3625330863181611</v>
      </c>
    </row>
    <row r="27" spans="1:11" ht="12.75">
      <c r="A27" s="13" t="s">
        <v>13</v>
      </c>
      <c r="B27" s="12" t="s">
        <v>6</v>
      </c>
      <c r="C27" s="12" t="s">
        <v>12</v>
      </c>
      <c r="D27" s="12" t="s">
        <v>145</v>
      </c>
      <c r="E27" s="12"/>
      <c r="F27" s="47">
        <f t="shared" si="3"/>
        <v>5368.2</v>
      </c>
      <c r="G27" s="8">
        <f t="shared" si="3"/>
        <v>3132.5</v>
      </c>
      <c r="H27" s="8">
        <f t="shared" si="3"/>
        <v>2636.3</v>
      </c>
      <c r="I27" s="83">
        <f t="shared" si="1"/>
        <v>-496.1999999999998</v>
      </c>
      <c r="J27" s="8">
        <f t="shared" si="2"/>
        <v>84.15961691939347</v>
      </c>
      <c r="K27" s="8">
        <f>H27/H1090*100</f>
        <v>0.3625330863181611</v>
      </c>
    </row>
    <row r="28" spans="1:11" ht="38.25">
      <c r="A28" s="13" t="s">
        <v>14</v>
      </c>
      <c r="B28" s="12" t="s">
        <v>6</v>
      </c>
      <c r="C28" s="12" t="s">
        <v>12</v>
      </c>
      <c r="D28" s="12" t="s">
        <v>144</v>
      </c>
      <c r="E28" s="12"/>
      <c r="F28" s="47">
        <f>F29+F33+F38+F41</f>
        <v>5368.2</v>
      </c>
      <c r="G28" s="8">
        <f>G29+G33+G38+G41</f>
        <v>3132.5</v>
      </c>
      <c r="H28" s="8">
        <f>H29+H33+H38+H41</f>
        <v>2636.3</v>
      </c>
      <c r="I28" s="83">
        <f t="shared" si="1"/>
        <v>-496.1999999999998</v>
      </c>
      <c r="J28" s="8">
        <f t="shared" si="2"/>
        <v>84.15961691939347</v>
      </c>
      <c r="K28" s="8">
        <f>H28/H1090*100</f>
        <v>0.3625330863181611</v>
      </c>
    </row>
    <row r="29" spans="1:11" ht="40.5" customHeight="1">
      <c r="A29" s="13" t="s">
        <v>410</v>
      </c>
      <c r="B29" s="12" t="s">
        <v>6</v>
      </c>
      <c r="C29" s="12" t="s">
        <v>12</v>
      </c>
      <c r="D29" s="12" t="s">
        <v>146</v>
      </c>
      <c r="E29" s="12"/>
      <c r="F29" s="47">
        <f aca="true" t="shared" si="4" ref="F29:H30">F30</f>
        <v>3089.4</v>
      </c>
      <c r="G29" s="8">
        <f t="shared" si="4"/>
        <v>1935.3</v>
      </c>
      <c r="H29" s="8">
        <f t="shared" si="4"/>
        <v>1855.3</v>
      </c>
      <c r="I29" s="83">
        <f t="shared" si="1"/>
        <v>-80</v>
      </c>
      <c r="J29" s="8">
        <f t="shared" si="2"/>
        <v>95.86627396269313</v>
      </c>
      <c r="K29" s="8">
        <f>H29/H1090*100</f>
        <v>0.2551331923703995</v>
      </c>
    </row>
    <row r="30" spans="1:11" ht="89.25">
      <c r="A30" s="13" t="s">
        <v>9</v>
      </c>
      <c r="B30" s="12" t="s">
        <v>6</v>
      </c>
      <c r="C30" s="12" t="s">
        <v>12</v>
      </c>
      <c r="D30" s="12" t="s">
        <v>146</v>
      </c>
      <c r="E30" s="12" t="s">
        <v>8</v>
      </c>
      <c r="F30" s="47">
        <f t="shared" si="4"/>
        <v>3089.4</v>
      </c>
      <c r="G30" s="8">
        <f t="shared" si="4"/>
        <v>1935.3</v>
      </c>
      <c r="H30" s="8">
        <f t="shared" si="4"/>
        <v>1855.3</v>
      </c>
      <c r="I30" s="83">
        <f t="shared" si="1"/>
        <v>-80</v>
      </c>
      <c r="J30" s="8">
        <f t="shared" si="2"/>
        <v>95.86627396269313</v>
      </c>
      <c r="K30" s="8">
        <f>H30/H1090*100</f>
        <v>0.2551331923703995</v>
      </c>
    </row>
    <row r="31" spans="1:11" ht="38.25">
      <c r="A31" s="32" t="s">
        <v>116</v>
      </c>
      <c r="B31" s="12" t="s">
        <v>6</v>
      </c>
      <c r="C31" s="12" t="s">
        <v>12</v>
      </c>
      <c r="D31" s="12" t="s">
        <v>146</v>
      </c>
      <c r="E31" s="12" t="s">
        <v>117</v>
      </c>
      <c r="F31" s="47">
        <v>3089.4</v>
      </c>
      <c r="G31" s="8">
        <v>1935.3</v>
      </c>
      <c r="H31" s="95">
        <v>1855.3</v>
      </c>
      <c r="I31" s="83">
        <f t="shared" si="1"/>
        <v>-80</v>
      </c>
      <c r="J31" s="8">
        <f t="shared" si="2"/>
        <v>95.86627396269313</v>
      </c>
      <c r="K31" s="8">
        <f>H31/H1090*100</f>
        <v>0.2551331923703995</v>
      </c>
    </row>
    <row r="32" spans="1:11" ht="12.75">
      <c r="A32" s="10"/>
      <c r="B32" s="11"/>
      <c r="C32" s="11"/>
      <c r="D32" s="11"/>
      <c r="E32" s="11"/>
      <c r="F32" s="47"/>
      <c r="G32" s="9"/>
      <c r="H32" s="82"/>
      <c r="I32" s="83"/>
      <c r="J32" s="8"/>
      <c r="K32" s="8"/>
    </row>
    <row r="33" spans="1:11" ht="63.75">
      <c r="A33" s="13" t="s">
        <v>15</v>
      </c>
      <c r="B33" s="12" t="s">
        <v>6</v>
      </c>
      <c r="C33" s="12" t="s">
        <v>12</v>
      </c>
      <c r="D33" s="12" t="s">
        <v>147</v>
      </c>
      <c r="E33" s="12"/>
      <c r="F33" s="47">
        <f>F34+F36</f>
        <v>1902</v>
      </c>
      <c r="G33" s="8">
        <f>G34+G36</f>
        <v>911.2</v>
      </c>
      <c r="H33" s="8">
        <f>H34+H36</f>
        <v>594.1</v>
      </c>
      <c r="I33" s="83">
        <f t="shared" si="1"/>
        <v>-317.1</v>
      </c>
      <c r="J33" s="8">
        <f t="shared" si="2"/>
        <v>65.19973661106233</v>
      </c>
      <c r="K33" s="8">
        <f>H33/H1090*100</f>
        <v>0.0816981779697377</v>
      </c>
    </row>
    <row r="34" spans="1:11" ht="89.25">
      <c r="A34" s="13" t="s">
        <v>28</v>
      </c>
      <c r="B34" s="12" t="s">
        <v>6</v>
      </c>
      <c r="C34" s="12" t="s">
        <v>12</v>
      </c>
      <c r="D34" s="12" t="s">
        <v>147</v>
      </c>
      <c r="E34" s="12" t="s">
        <v>8</v>
      </c>
      <c r="F34" s="47">
        <f>F35</f>
        <v>1902</v>
      </c>
      <c r="G34" s="8">
        <f>G35</f>
        <v>911.2</v>
      </c>
      <c r="H34" s="8">
        <f>H35</f>
        <v>594.1</v>
      </c>
      <c r="I34" s="83">
        <f t="shared" si="1"/>
        <v>-317.1</v>
      </c>
      <c r="J34" s="8">
        <f t="shared" si="2"/>
        <v>65.19973661106233</v>
      </c>
      <c r="K34" s="8">
        <f>H34/H1090*100</f>
        <v>0.0816981779697377</v>
      </c>
    </row>
    <row r="35" spans="1:11" ht="38.25">
      <c r="A35" s="32" t="s">
        <v>116</v>
      </c>
      <c r="B35" s="12" t="s">
        <v>6</v>
      </c>
      <c r="C35" s="12" t="s">
        <v>12</v>
      </c>
      <c r="D35" s="12" t="s">
        <v>147</v>
      </c>
      <c r="E35" s="12" t="s">
        <v>117</v>
      </c>
      <c r="F35" s="47">
        <v>1902</v>
      </c>
      <c r="G35" s="8">
        <v>911.2</v>
      </c>
      <c r="H35" s="95">
        <v>594.1</v>
      </c>
      <c r="I35" s="83">
        <f t="shared" si="1"/>
        <v>-317.1</v>
      </c>
      <c r="J35" s="8">
        <f t="shared" si="2"/>
        <v>65.19973661106233</v>
      </c>
      <c r="K35" s="8">
        <f>H35/H1090*100</f>
        <v>0.0816981779697377</v>
      </c>
    </row>
    <row r="36" spans="1:11" ht="12.75">
      <c r="A36" s="32" t="s">
        <v>34</v>
      </c>
      <c r="B36" s="12" t="s">
        <v>6</v>
      </c>
      <c r="C36" s="12" t="s">
        <v>12</v>
      </c>
      <c r="D36" s="12" t="s">
        <v>147</v>
      </c>
      <c r="E36" s="12" t="s">
        <v>35</v>
      </c>
      <c r="F36" s="47">
        <f>F37</f>
        <v>0</v>
      </c>
      <c r="G36" s="8">
        <f>G37</f>
        <v>0</v>
      </c>
      <c r="H36" s="8">
        <f>H37</f>
        <v>0</v>
      </c>
      <c r="I36" s="83">
        <f t="shared" si="1"/>
        <v>0</v>
      </c>
      <c r="J36" s="8"/>
      <c r="K36" s="8">
        <f>H36/H1090*100</f>
        <v>0</v>
      </c>
    </row>
    <row r="37" spans="1:11" ht="25.5">
      <c r="A37" s="32" t="s">
        <v>316</v>
      </c>
      <c r="B37" s="12" t="s">
        <v>6</v>
      </c>
      <c r="C37" s="12" t="s">
        <v>12</v>
      </c>
      <c r="D37" s="12" t="s">
        <v>147</v>
      </c>
      <c r="E37" s="12" t="s">
        <v>303</v>
      </c>
      <c r="F37" s="47"/>
      <c r="G37" s="8"/>
      <c r="H37" s="82"/>
      <c r="I37" s="83">
        <f t="shared" si="1"/>
        <v>0</v>
      </c>
      <c r="J37" s="8"/>
      <c r="K37" s="8">
        <f>H37/H1090*100</f>
        <v>0</v>
      </c>
    </row>
    <row r="38" spans="1:11" ht="51">
      <c r="A38" s="13" t="s">
        <v>16</v>
      </c>
      <c r="B38" s="12" t="s">
        <v>6</v>
      </c>
      <c r="C38" s="12" t="s">
        <v>12</v>
      </c>
      <c r="D38" s="12" t="s">
        <v>148</v>
      </c>
      <c r="E38" s="12"/>
      <c r="F38" s="47">
        <f aca="true" t="shared" si="5" ref="F38:H39">F39</f>
        <v>276.8</v>
      </c>
      <c r="G38" s="8">
        <f t="shared" si="5"/>
        <v>211</v>
      </c>
      <c r="H38" s="8">
        <f t="shared" si="5"/>
        <v>135</v>
      </c>
      <c r="I38" s="83">
        <f t="shared" si="1"/>
        <v>-76</v>
      </c>
      <c r="J38" s="8">
        <f t="shared" si="2"/>
        <v>63.98104265402843</v>
      </c>
      <c r="K38" s="8">
        <f>H38/H1090*100</f>
        <v>0.018564642359728312</v>
      </c>
    </row>
    <row r="39" spans="1:11" ht="38.25">
      <c r="A39" s="13" t="s">
        <v>17</v>
      </c>
      <c r="B39" s="12" t="s">
        <v>6</v>
      </c>
      <c r="C39" s="12" t="s">
        <v>12</v>
      </c>
      <c r="D39" s="12" t="s">
        <v>148</v>
      </c>
      <c r="E39" s="12" t="s">
        <v>18</v>
      </c>
      <c r="F39" s="47">
        <f t="shared" si="5"/>
        <v>276.8</v>
      </c>
      <c r="G39" s="8">
        <f t="shared" si="5"/>
        <v>211</v>
      </c>
      <c r="H39" s="8">
        <f t="shared" si="5"/>
        <v>135</v>
      </c>
      <c r="I39" s="83">
        <f t="shared" si="1"/>
        <v>-76</v>
      </c>
      <c r="J39" s="8">
        <f t="shared" si="2"/>
        <v>63.98104265402843</v>
      </c>
      <c r="K39" s="8">
        <f>H39/H1090*100</f>
        <v>0.018564642359728312</v>
      </c>
    </row>
    <row r="40" spans="1:11" ht="38.25">
      <c r="A40" s="13" t="s">
        <v>140</v>
      </c>
      <c r="B40" s="12" t="s">
        <v>6</v>
      </c>
      <c r="C40" s="12" t="s">
        <v>12</v>
      </c>
      <c r="D40" s="12" t="s">
        <v>148</v>
      </c>
      <c r="E40" s="12" t="s">
        <v>118</v>
      </c>
      <c r="F40" s="47">
        <v>276.8</v>
      </c>
      <c r="G40" s="8">
        <v>211</v>
      </c>
      <c r="H40" s="8">
        <v>135</v>
      </c>
      <c r="I40" s="83">
        <f t="shared" si="1"/>
        <v>-76</v>
      </c>
      <c r="J40" s="8">
        <f t="shared" si="2"/>
        <v>63.98104265402843</v>
      </c>
      <c r="K40" s="8">
        <f>H40/H1090*100</f>
        <v>0.018564642359728312</v>
      </c>
    </row>
    <row r="41" spans="1:11" ht="89.25">
      <c r="A41" s="13" t="s">
        <v>19</v>
      </c>
      <c r="B41" s="12" t="s">
        <v>6</v>
      </c>
      <c r="C41" s="12" t="s">
        <v>12</v>
      </c>
      <c r="D41" s="12" t="s">
        <v>149</v>
      </c>
      <c r="E41" s="12"/>
      <c r="F41" s="47">
        <f aca="true" t="shared" si="6" ref="F41:H42">F42</f>
        <v>100</v>
      </c>
      <c r="G41" s="8">
        <f t="shared" si="6"/>
        <v>75</v>
      </c>
      <c r="H41" s="8">
        <f t="shared" si="6"/>
        <v>51.9</v>
      </c>
      <c r="I41" s="83">
        <f t="shared" si="1"/>
        <v>-23.1</v>
      </c>
      <c r="J41" s="8">
        <f t="shared" si="2"/>
        <v>69.19999999999999</v>
      </c>
      <c r="K41" s="8">
        <f>H41/H1090*100</f>
        <v>0.00713707361829555</v>
      </c>
    </row>
    <row r="42" spans="1:11" ht="89.25">
      <c r="A42" s="13" t="s">
        <v>28</v>
      </c>
      <c r="B42" s="12" t="s">
        <v>6</v>
      </c>
      <c r="C42" s="12" t="s">
        <v>12</v>
      </c>
      <c r="D42" s="12" t="s">
        <v>149</v>
      </c>
      <c r="E42" s="12" t="s">
        <v>8</v>
      </c>
      <c r="F42" s="47">
        <f t="shared" si="6"/>
        <v>100</v>
      </c>
      <c r="G42" s="8">
        <f t="shared" si="6"/>
        <v>75</v>
      </c>
      <c r="H42" s="8">
        <f t="shared" si="6"/>
        <v>51.9</v>
      </c>
      <c r="I42" s="83">
        <f t="shared" si="1"/>
        <v>-23.1</v>
      </c>
      <c r="J42" s="8">
        <f t="shared" si="2"/>
        <v>69.19999999999999</v>
      </c>
      <c r="K42" s="8">
        <f>H42/H1090*100</f>
        <v>0.00713707361829555</v>
      </c>
    </row>
    <row r="43" spans="1:11" ht="38.25">
      <c r="A43" s="32" t="s">
        <v>116</v>
      </c>
      <c r="B43" s="12" t="s">
        <v>6</v>
      </c>
      <c r="C43" s="12" t="s">
        <v>12</v>
      </c>
      <c r="D43" s="12" t="s">
        <v>149</v>
      </c>
      <c r="E43" s="12" t="s">
        <v>117</v>
      </c>
      <c r="F43" s="47">
        <v>100</v>
      </c>
      <c r="G43" s="8">
        <v>75</v>
      </c>
      <c r="H43" s="8">
        <v>51.9</v>
      </c>
      <c r="I43" s="83">
        <f t="shared" si="1"/>
        <v>-23.1</v>
      </c>
      <c r="J43" s="8">
        <f t="shared" si="2"/>
        <v>69.19999999999999</v>
      </c>
      <c r="K43" s="8">
        <f>H43/H1090*100</f>
        <v>0.00713707361829555</v>
      </c>
    </row>
    <row r="44" spans="1:11" ht="12.75">
      <c r="A44" s="13"/>
      <c r="B44" s="19"/>
      <c r="C44" s="19"/>
      <c r="D44" s="19"/>
      <c r="E44" s="19"/>
      <c r="F44" s="47"/>
      <c r="G44" s="9"/>
      <c r="H44" s="8"/>
      <c r="I44" s="83"/>
      <c r="J44" s="8"/>
      <c r="K44" s="8"/>
    </row>
    <row r="45" spans="1:11" ht="76.5">
      <c r="A45" s="13" t="s">
        <v>20</v>
      </c>
      <c r="B45" s="19" t="s">
        <v>6</v>
      </c>
      <c r="C45" s="19" t="s">
        <v>21</v>
      </c>
      <c r="D45" s="19"/>
      <c r="E45" s="19"/>
      <c r="F45" s="47">
        <f aca="true" t="shared" si="7" ref="F45:H47">F46</f>
        <v>65858.4</v>
      </c>
      <c r="G45" s="8">
        <f t="shared" si="7"/>
        <v>34078.2</v>
      </c>
      <c r="H45" s="8">
        <f t="shared" si="7"/>
        <v>33848</v>
      </c>
      <c r="I45" s="83">
        <f t="shared" si="1"/>
        <v>-230.1999999999971</v>
      </c>
      <c r="J45" s="8">
        <f t="shared" si="2"/>
        <v>99.32449483834242</v>
      </c>
      <c r="K45" s="8">
        <f>H45/H1090*100</f>
        <v>4.654637145126547</v>
      </c>
    </row>
    <row r="46" spans="1:11" ht="38.25">
      <c r="A46" s="13" t="s">
        <v>38</v>
      </c>
      <c r="B46" s="19" t="s">
        <v>6</v>
      </c>
      <c r="C46" s="19" t="s">
        <v>21</v>
      </c>
      <c r="D46" s="19" t="s">
        <v>157</v>
      </c>
      <c r="E46" s="19"/>
      <c r="F46" s="47">
        <f t="shared" si="7"/>
        <v>65858.4</v>
      </c>
      <c r="G46" s="8">
        <f t="shared" si="7"/>
        <v>34078.2</v>
      </c>
      <c r="H46" s="8">
        <f t="shared" si="7"/>
        <v>33848</v>
      </c>
      <c r="I46" s="83">
        <f t="shared" si="1"/>
        <v>-230.1999999999971</v>
      </c>
      <c r="J46" s="8">
        <f t="shared" si="2"/>
        <v>99.32449483834242</v>
      </c>
      <c r="K46" s="8">
        <f>H46/H1090*100</f>
        <v>4.654637145126547</v>
      </c>
    </row>
    <row r="47" spans="1:11" ht="51">
      <c r="A47" s="13" t="s">
        <v>306</v>
      </c>
      <c r="B47" s="19" t="s">
        <v>6</v>
      </c>
      <c r="C47" s="19" t="s">
        <v>21</v>
      </c>
      <c r="D47" s="19" t="s">
        <v>158</v>
      </c>
      <c r="E47" s="19"/>
      <c r="F47" s="47">
        <f t="shared" si="7"/>
        <v>65858.4</v>
      </c>
      <c r="G47" s="8">
        <f t="shared" si="7"/>
        <v>34078.2</v>
      </c>
      <c r="H47" s="8">
        <f t="shared" si="7"/>
        <v>33848</v>
      </c>
      <c r="I47" s="83">
        <f t="shared" si="1"/>
        <v>-230.1999999999971</v>
      </c>
      <c r="J47" s="8">
        <f t="shared" si="2"/>
        <v>99.32449483834242</v>
      </c>
      <c r="K47" s="8">
        <f>H47/H1090*100</f>
        <v>4.654637145126547</v>
      </c>
    </row>
    <row r="48" spans="1:11" s="18" customFormat="1" ht="51">
      <c r="A48" s="13" t="s">
        <v>261</v>
      </c>
      <c r="B48" s="21" t="s">
        <v>6</v>
      </c>
      <c r="C48" s="21" t="s">
        <v>21</v>
      </c>
      <c r="D48" s="21" t="s">
        <v>236</v>
      </c>
      <c r="E48" s="21"/>
      <c r="F48" s="49">
        <f>F49+F54+F61</f>
        <v>65858.4</v>
      </c>
      <c r="G48" s="17">
        <f>G49+G54+G61</f>
        <v>34078.2</v>
      </c>
      <c r="H48" s="17">
        <f>H49+H54+H61</f>
        <v>33848</v>
      </c>
      <c r="I48" s="83">
        <f t="shared" si="1"/>
        <v>-230.1999999999971</v>
      </c>
      <c r="J48" s="8">
        <f t="shared" si="2"/>
        <v>99.32449483834242</v>
      </c>
      <c r="K48" s="8">
        <f>H48/H1090*100</f>
        <v>4.654637145126547</v>
      </c>
    </row>
    <row r="49" spans="1:11" s="18" customFormat="1" ht="25.5">
      <c r="A49" s="13" t="s">
        <v>275</v>
      </c>
      <c r="B49" s="21" t="s">
        <v>6</v>
      </c>
      <c r="C49" s="21" t="s">
        <v>21</v>
      </c>
      <c r="D49" s="21" t="s">
        <v>233</v>
      </c>
      <c r="E49" s="21"/>
      <c r="F49" s="49">
        <f>F50+F52</f>
        <v>59718.4</v>
      </c>
      <c r="G49" s="17">
        <f>G50+G52</f>
        <v>31524.2</v>
      </c>
      <c r="H49" s="17">
        <f>H50+H52</f>
        <v>31401.8</v>
      </c>
      <c r="I49" s="83">
        <f t="shared" si="1"/>
        <v>-122.40000000000146</v>
      </c>
      <c r="J49" s="8">
        <f t="shared" si="2"/>
        <v>99.61172686380621</v>
      </c>
      <c r="K49" s="8">
        <f>H49/H1090*100</f>
        <v>4.318245825568271</v>
      </c>
    </row>
    <row r="50" spans="1:11" ht="89.25">
      <c r="A50" s="13" t="s">
        <v>28</v>
      </c>
      <c r="B50" s="19" t="s">
        <v>6</v>
      </c>
      <c r="C50" s="19" t="s">
        <v>21</v>
      </c>
      <c r="D50" s="21" t="s">
        <v>233</v>
      </c>
      <c r="E50" s="19" t="s">
        <v>8</v>
      </c>
      <c r="F50" s="47">
        <f>F51</f>
        <v>59718.4</v>
      </c>
      <c r="G50" s="8">
        <f>G51</f>
        <v>31524.2</v>
      </c>
      <c r="H50" s="8">
        <f>H51</f>
        <v>31401.8</v>
      </c>
      <c r="I50" s="83">
        <f t="shared" si="1"/>
        <v>-122.40000000000146</v>
      </c>
      <c r="J50" s="8">
        <f t="shared" si="2"/>
        <v>99.61172686380621</v>
      </c>
      <c r="K50" s="8">
        <f>H50/H1090*100</f>
        <v>4.318245825568271</v>
      </c>
    </row>
    <row r="51" spans="1:11" ht="38.25">
      <c r="A51" s="32" t="s">
        <v>116</v>
      </c>
      <c r="B51" s="19" t="s">
        <v>6</v>
      </c>
      <c r="C51" s="19" t="s">
        <v>21</v>
      </c>
      <c r="D51" s="21" t="s">
        <v>233</v>
      </c>
      <c r="E51" s="19" t="s">
        <v>117</v>
      </c>
      <c r="F51" s="47">
        <v>59718.4</v>
      </c>
      <c r="G51" s="8">
        <v>31524.2</v>
      </c>
      <c r="H51" s="8">
        <v>31401.8</v>
      </c>
      <c r="I51" s="83">
        <f t="shared" si="1"/>
        <v>-122.40000000000146</v>
      </c>
      <c r="J51" s="8">
        <f t="shared" si="2"/>
        <v>99.61172686380621</v>
      </c>
      <c r="K51" s="8">
        <f>H51/H1090*100</f>
        <v>4.318245825568271</v>
      </c>
    </row>
    <row r="52" spans="1:11" ht="12.75">
      <c r="A52" s="32" t="s">
        <v>34</v>
      </c>
      <c r="B52" s="19" t="s">
        <v>6</v>
      </c>
      <c r="C52" s="19" t="s">
        <v>21</v>
      </c>
      <c r="D52" s="21" t="s">
        <v>233</v>
      </c>
      <c r="E52" s="19" t="s">
        <v>35</v>
      </c>
      <c r="F52" s="47">
        <f>F53</f>
        <v>0</v>
      </c>
      <c r="G52" s="8">
        <f>G53</f>
        <v>0</v>
      </c>
      <c r="H52" s="8">
        <f>H53</f>
        <v>0</v>
      </c>
      <c r="I52" s="83">
        <f t="shared" si="1"/>
        <v>0</v>
      </c>
      <c r="J52" s="8"/>
      <c r="K52" s="8">
        <f>H52/H1090*100</f>
        <v>0</v>
      </c>
    </row>
    <row r="53" spans="1:11" ht="25.5">
      <c r="A53" s="32" t="s">
        <v>316</v>
      </c>
      <c r="B53" s="19" t="s">
        <v>6</v>
      </c>
      <c r="C53" s="19" t="s">
        <v>21</v>
      </c>
      <c r="D53" s="21" t="s">
        <v>233</v>
      </c>
      <c r="E53" s="19" t="s">
        <v>303</v>
      </c>
      <c r="F53" s="47"/>
      <c r="G53" s="8"/>
      <c r="H53" s="8"/>
      <c r="I53" s="83">
        <f t="shared" si="1"/>
        <v>0</v>
      </c>
      <c r="J53" s="8"/>
      <c r="K53" s="8">
        <f>H53/H1090*100</f>
        <v>0</v>
      </c>
    </row>
    <row r="54" spans="1:11" ht="25.5">
      <c r="A54" s="13" t="s">
        <v>276</v>
      </c>
      <c r="B54" s="12" t="s">
        <v>6</v>
      </c>
      <c r="C54" s="12" t="s">
        <v>21</v>
      </c>
      <c r="D54" s="19" t="s">
        <v>234</v>
      </c>
      <c r="E54" s="12"/>
      <c r="F54" s="47">
        <f>F55+F57</f>
        <v>4870</v>
      </c>
      <c r="G54" s="8">
        <f>G55+G57</f>
        <v>2209</v>
      </c>
      <c r="H54" s="8">
        <f>H55+H57</f>
        <v>2107.7</v>
      </c>
      <c r="I54" s="83">
        <f t="shared" si="1"/>
        <v>-101.30000000000018</v>
      </c>
      <c r="J54" s="8">
        <f t="shared" si="2"/>
        <v>95.41421457673155</v>
      </c>
      <c r="K54" s="8">
        <f>H54/H1090*100</f>
        <v>0.2898421977896249</v>
      </c>
    </row>
    <row r="55" spans="1:11" ht="38.25">
      <c r="A55" s="13" t="s">
        <v>22</v>
      </c>
      <c r="B55" s="12" t="s">
        <v>6</v>
      </c>
      <c r="C55" s="12" t="s">
        <v>21</v>
      </c>
      <c r="D55" s="19" t="s">
        <v>234</v>
      </c>
      <c r="E55" s="12" t="s">
        <v>18</v>
      </c>
      <c r="F55" s="47">
        <f>F56</f>
        <v>4860</v>
      </c>
      <c r="G55" s="8">
        <f>G56</f>
        <v>2199</v>
      </c>
      <c r="H55" s="8">
        <f>H56</f>
        <v>2103.1</v>
      </c>
      <c r="I55" s="83">
        <f t="shared" si="1"/>
        <v>-95.90000000000009</v>
      </c>
      <c r="J55" s="8">
        <f t="shared" si="2"/>
        <v>95.63892678490222</v>
      </c>
      <c r="K55" s="8">
        <f>H55/H1090*100</f>
        <v>0.28920962479070084</v>
      </c>
    </row>
    <row r="56" spans="1:11" ht="38.25">
      <c r="A56" s="13" t="s">
        <v>140</v>
      </c>
      <c r="B56" s="12" t="s">
        <v>6</v>
      </c>
      <c r="C56" s="12" t="s">
        <v>21</v>
      </c>
      <c r="D56" s="19" t="s">
        <v>234</v>
      </c>
      <c r="E56" s="12" t="s">
        <v>118</v>
      </c>
      <c r="F56" s="47">
        <v>4860</v>
      </c>
      <c r="G56" s="8">
        <v>2199</v>
      </c>
      <c r="H56" s="8">
        <v>2103.1</v>
      </c>
      <c r="I56" s="83">
        <f t="shared" si="1"/>
        <v>-95.90000000000009</v>
      </c>
      <c r="J56" s="8">
        <f t="shared" si="2"/>
        <v>95.63892678490222</v>
      </c>
      <c r="K56" s="8">
        <f>H56/H1090*100</f>
        <v>0.28920962479070084</v>
      </c>
    </row>
    <row r="57" spans="1:11" ht="12.75">
      <c r="A57" s="32" t="s">
        <v>34</v>
      </c>
      <c r="B57" s="12" t="s">
        <v>6</v>
      </c>
      <c r="C57" s="12" t="s">
        <v>21</v>
      </c>
      <c r="D57" s="19" t="s">
        <v>234</v>
      </c>
      <c r="E57" s="12" t="s">
        <v>35</v>
      </c>
      <c r="F57" s="47">
        <f>F58+F59</f>
        <v>10</v>
      </c>
      <c r="G57" s="8">
        <f>G58+G59</f>
        <v>10</v>
      </c>
      <c r="H57" s="8">
        <f>H58+H59</f>
        <v>4.6</v>
      </c>
      <c r="I57" s="83">
        <f t="shared" si="1"/>
        <v>-5.4</v>
      </c>
      <c r="J57" s="8">
        <f t="shared" si="2"/>
        <v>46</v>
      </c>
      <c r="K57" s="8">
        <f>H57/H1090*100</f>
        <v>0.0006325729989240758</v>
      </c>
    </row>
    <row r="58" spans="1:11" ht="12.75">
      <c r="A58" s="13" t="s">
        <v>318</v>
      </c>
      <c r="B58" s="12" t="s">
        <v>6</v>
      </c>
      <c r="C58" s="12" t="s">
        <v>21</v>
      </c>
      <c r="D58" s="19" t="s">
        <v>234</v>
      </c>
      <c r="E58" s="12" t="s">
        <v>317</v>
      </c>
      <c r="F58" s="47"/>
      <c r="G58" s="8"/>
      <c r="H58" s="8"/>
      <c r="I58" s="83">
        <f t="shared" si="1"/>
        <v>0</v>
      </c>
      <c r="J58" s="8"/>
      <c r="K58" s="8">
        <f>H58/H1090*100</f>
        <v>0</v>
      </c>
    </row>
    <row r="59" spans="1:11" ht="25.5">
      <c r="A59" s="32" t="s">
        <v>316</v>
      </c>
      <c r="B59" s="12" t="s">
        <v>6</v>
      </c>
      <c r="C59" s="12" t="s">
        <v>21</v>
      </c>
      <c r="D59" s="19" t="s">
        <v>234</v>
      </c>
      <c r="E59" s="12" t="s">
        <v>303</v>
      </c>
      <c r="F59" s="47">
        <v>10</v>
      </c>
      <c r="G59" s="8">
        <v>10</v>
      </c>
      <c r="H59" s="8">
        <v>4.6</v>
      </c>
      <c r="I59" s="83">
        <f t="shared" si="1"/>
        <v>-5.4</v>
      </c>
      <c r="J59" s="8">
        <f t="shared" si="2"/>
        <v>46</v>
      </c>
      <c r="K59" s="8">
        <f>H59/H1090*100</f>
        <v>0.0006325729989240758</v>
      </c>
    </row>
    <row r="60" spans="1:11" ht="12.75">
      <c r="A60" s="13"/>
      <c r="B60" s="12"/>
      <c r="C60" s="12"/>
      <c r="D60" s="19"/>
      <c r="E60" s="12"/>
      <c r="F60" s="47"/>
      <c r="G60" s="8"/>
      <c r="H60" s="8"/>
      <c r="I60" s="83"/>
      <c r="J60" s="8"/>
      <c r="K60" s="8"/>
    </row>
    <row r="61" spans="1:11" ht="49.5" customHeight="1">
      <c r="A61" s="13" t="s">
        <v>411</v>
      </c>
      <c r="B61" s="12" t="s">
        <v>6</v>
      </c>
      <c r="C61" s="12" t="s">
        <v>21</v>
      </c>
      <c r="D61" s="19" t="s">
        <v>182</v>
      </c>
      <c r="E61" s="12"/>
      <c r="F61" s="47">
        <f aca="true" t="shared" si="8" ref="F61:H62">F62</f>
        <v>1270</v>
      </c>
      <c r="G61" s="8">
        <f t="shared" si="8"/>
        <v>345</v>
      </c>
      <c r="H61" s="8">
        <f t="shared" si="8"/>
        <v>338.5</v>
      </c>
      <c r="I61" s="83">
        <f t="shared" si="1"/>
        <v>-6.5</v>
      </c>
      <c r="J61" s="8">
        <f t="shared" si="2"/>
        <v>98.1159420289855</v>
      </c>
      <c r="K61" s="8">
        <f>H61/H1090*100</f>
        <v>0.0465491217686521</v>
      </c>
    </row>
    <row r="62" spans="1:11" ht="89.25">
      <c r="A62" s="13" t="s">
        <v>111</v>
      </c>
      <c r="B62" s="12" t="s">
        <v>6</v>
      </c>
      <c r="C62" s="12" t="s">
        <v>21</v>
      </c>
      <c r="D62" s="19" t="s">
        <v>182</v>
      </c>
      <c r="E62" s="12" t="s">
        <v>8</v>
      </c>
      <c r="F62" s="47">
        <f t="shared" si="8"/>
        <v>1270</v>
      </c>
      <c r="G62" s="8">
        <f t="shared" si="8"/>
        <v>345</v>
      </c>
      <c r="H62" s="8">
        <f t="shared" si="8"/>
        <v>338.5</v>
      </c>
      <c r="I62" s="83">
        <f t="shared" si="1"/>
        <v>-6.5</v>
      </c>
      <c r="J62" s="8">
        <f t="shared" si="2"/>
        <v>98.1159420289855</v>
      </c>
      <c r="K62" s="8">
        <f>H62/H1090*100</f>
        <v>0.0465491217686521</v>
      </c>
    </row>
    <row r="63" spans="1:11" ht="38.25">
      <c r="A63" s="32" t="s">
        <v>116</v>
      </c>
      <c r="B63" s="12" t="s">
        <v>6</v>
      </c>
      <c r="C63" s="12" t="s">
        <v>21</v>
      </c>
      <c r="D63" s="19" t="s">
        <v>182</v>
      </c>
      <c r="E63" s="12" t="s">
        <v>117</v>
      </c>
      <c r="F63" s="47">
        <v>1270</v>
      </c>
      <c r="G63" s="8">
        <v>345</v>
      </c>
      <c r="H63" s="8">
        <v>338.5</v>
      </c>
      <c r="I63" s="83">
        <f t="shared" si="1"/>
        <v>-6.5</v>
      </c>
      <c r="J63" s="8">
        <f t="shared" si="2"/>
        <v>98.1159420289855</v>
      </c>
      <c r="K63" s="8">
        <f>H63/H1090*100</f>
        <v>0.0465491217686521</v>
      </c>
    </row>
    <row r="64" spans="1:11" ht="12.75">
      <c r="A64" s="32"/>
      <c r="B64" s="12"/>
      <c r="C64" s="12"/>
      <c r="D64" s="19"/>
      <c r="E64" s="12"/>
      <c r="F64" s="47"/>
      <c r="G64" s="8"/>
      <c r="H64" s="8"/>
      <c r="I64" s="83"/>
      <c r="J64" s="8"/>
      <c r="K64" s="8"/>
    </row>
    <row r="65" spans="1:11" ht="12.75">
      <c r="A65" s="32" t="s">
        <v>344</v>
      </c>
      <c r="B65" s="12" t="s">
        <v>6</v>
      </c>
      <c r="C65" s="12" t="s">
        <v>61</v>
      </c>
      <c r="D65" s="19"/>
      <c r="E65" s="12"/>
      <c r="F65" s="47">
        <f aca="true" t="shared" si="9" ref="F65:H69">F66</f>
        <v>12.4</v>
      </c>
      <c r="G65" s="8">
        <f t="shared" si="9"/>
        <v>12.4</v>
      </c>
      <c r="H65" s="8">
        <f t="shared" si="9"/>
        <v>12.4</v>
      </c>
      <c r="I65" s="83">
        <f t="shared" si="1"/>
        <v>0</v>
      </c>
      <c r="J65" s="8">
        <f t="shared" si="2"/>
        <v>100</v>
      </c>
      <c r="K65" s="8">
        <f>H65/H1090*100</f>
        <v>0.0017051967797083781</v>
      </c>
    </row>
    <row r="66" spans="1:11" ht="12.75">
      <c r="A66" s="32" t="s">
        <v>13</v>
      </c>
      <c r="B66" s="12" t="s">
        <v>6</v>
      </c>
      <c r="C66" s="12" t="s">
        <v>61</v>
      </c>
      <c r="D66" s="19" t="s">
        <v>145</v>
      </c>
      <c r="E66" s="12"/>
      <c r="F66" s="47">
        <f t="shared" si="9"/>
        <v>12.4</v>
      </c>
      <c r="G66" s="8">
        <f t="shared" si="9"/>
        <v>12.4</v>
      </c>
      <c r="H66" s="8">
        <f t="shared" si="9"/>
        <v>12.4</v>
      </c>
      <c r="I66" s="83">
        <f t="shared" si="1"/>
        <v>0</v>
      </c>
      <c r="J66" s="8">
        <f t="shared" si="2"/>
        <v>100</v>
      </c>
      <c r="K66" s="8">
        <f>H66/H1090*100</f>
        <v>0.0017051967797083781</v>
      </c>
    </row>
    <row r="67" spans="1:11" ht="12.75">
      <c r="A67" s="32" t="s">
        <v>32</v>
      </c>
      <c r="B67" s="12" t="s">
        <v>6</v>
      </c>
      <c r="C67" s="12" t="s">
        <v>61</v>
      </c>
      <c r="D67" s="19" t="s">
        <v>154</v>
      </c>
      <c r="E67" s="12"/>
      <c r="F67" s="47">
        <f>F68</f>
        <v>12.4</v>
      </c>
      <c r="G67" s="8">
        <f>G68</f>
        <v>12.4</v>
      </c>
      <c r="H67" s="8">
        <f>H68</f>
        <v>12.4</v>
      </c>
      <c r="I67" s="83">
        <f t="shared" si="1"/>
        <v>0</v>
      </c>
      <c r="J67" s="8">
        <f t="shared" si="2"/>
        <v>100</v>
      </c>
      <c r="K67" s="8">
        <f>H67/H1090*100</f>
        <v>0.0017051967797083781</v>
      </c>
    </row>
    <row r="68" spans="1:11" ht="63.75">
      <c r="A68" s="32" t="s">
        <v>342</v>
      </c>
      <c r="B68" s="12" t="s">
        <v>6</v>
      </c>
      <c r="C68" s="12" t="s">
        <v>61</v>
      </c>
      <c r="D68" s="19" t="s">
        <v>343</v>
      </c>
      <c r="E68" s="12"/>
      <c r="F68" s="47">
        <f t="shared" si="9"/>
        <v>12.4</v>
      </c>
      <c r="G68" s="8">
        <f t="shared" si="9"/>
        <v>12.4</v>
      </c>
      <c r="H68" s="8">
        <f t="shared" si="9"/>
        <v>12.4</v>
      </c>
      <c r="I68" s="83">
        <f t="shared" si="1"/>
        <v>0</v>
      </c>
      <c r="J68" s="8">
        <f t="shared" si="2"/>
        <v>100</v>
      </c>
      <c r="K68" s="8">
        <f>H68/H1090*100</f>
        <v>0.0017051967797083781</v>
      </c>
    </row>
    <row r="69" spans="1:11" ht="38.25">
      <c r="A69" s="32" t="s">
        <v>22</v>
      </c>
      <c r="B69" s="12" t="s">
        <v>6</v>
      </c>
      <c r="C69" s="12" t="s">
        <v>61</v>
      </c>
      <c r="D69" s="19" t="s">
        <v>343</v>
      </c>
      <c r="E69" s="12" t="s">
        <v>18</v>
      </c>
      <c r="F69" s="47">
        <f t="shared" si="9"/>
        <v>12.4</v>
      </c>
      <c r="G69" s="8">
        <f t="shared" si="9"/>
        <v>12.4</v>
      </c>
      <c r="H69" s="8">
        <f t="shared" si="9"/>
        <v>12.4</v>
      </c>
      <c r="I69" s="83">
        <f t="shared" si="1"/>
        <v>0</v>
      </c>
      <c r="J69" s="8">
        <f t="shared" si="2"/>
        <v>100</v>
      </c>
      <c r="K69" s="8">
        <f>H69/H1090*100</f>
        <v>0.0017051967797083781</v>
      </c>
    </row>
    <row r="70" spans="1:11" ht="38.25">
      <c r="A70" s="32" t="s">
        <v>338</v>
      </c>
      <c r="B70" s="12" t="s">
        <v>6</v>
      </c>
      <c r="C70" s="12" t="s">
        <v>61</v>
      </c>
      <c r="D70" s="19" t="s">
        <v>343</v>
      </c>
      <c r="E70" s="12" t="s">
        <v>118</v>
      </c>
      <c r="F70" s="47">
        <v>12.4</v>
      </c>
      <c r="G70" s="8">
        <v>12.4</v>
      </c>
      <c r="H70" s="8">
        <v>12.4</v>
      </c>
      <c r="I70" s="83">
        <f t="shared" si="1"/>
        <v>0</v>
      </c>
      <c r="J70" s="8">
        <f t="shared" si="2"/>
        <v>100</v>
      </c>
      <c r="K70" s="8">
        <f>H70/H1090*100</f>
        <v>0.0017051967797083781</v>
      </c>
    </row>
    <row r="71" spans="1:11" ht="12.75">
      <c r="A71" s="13"/>
      <c r="B71" s="12"/>
      <c r="C71" s="12"/>
      <c r="D71" s="19"/>
      <c r="E71" s="12"/>
      <c r="F71" s="47"/>
      <c r="G71" s="9"/>
      <c r="H71" s="8"/>
      <c r="I71" s="83"/>
      <c r="J71" s="8"/>
      <c r="K71" s="8"/>
    </row>
    <row r="72" spans="1:11" ht="63.75">
      <c r="A72" s="13" t="s">
        <v>23</v>
      </c>
      <c r="B72" s="19" t="s">
        <v>6</v>
      </c>
      <c r="C72" s="19" t="s">
        <v>24</v>
      </c>
      <c r="D72" s="19"/>
      <c r="E72" s="19"/>
      <c r="F72" s="47">
        <f aca="true" t="shared" si="10" ref="F72:H73">F73</f>
        <v>3080.6000000000004</v>
      </c>
      <c r="G72" s="8">
        <f t="shared" si="10"/>
        <v>1706.5</v>
      </c>
      <c r="H72" s="8">
        <f t="shared" si="10"/>
        <v>1547.9</v>
      </c>
      <c r="I72" s="83">
        <f t="shared" si="1"/>
        <v>-158.5999999999999</v>
      </c>
      <c r="J72" s="8">
        <f t="shared" si="2"/>
        <v>90.7061236448872</v>
      </c>
      <c r="K72" s="8">
        <f>H72/H1090*100</f>
        <v>0.2128608141379515</v>
      </c>
    </row>
    <row r="73" spans="1:11" ht="12.75">
      <c r="A73" s="13" t="s">
        <v>13</v>
      </c>
      <c r="B73" s="12" t="s">
        <v>6</v>
      </c>
      <c r="C73" s="12" t="s">
        <v>24</v>
      </c>
      <c r="D73" s="12" t="s">
        <v>145</v>
      </c>
      <c r="E73" s="12"/>
      <c r="F73" s="48">
        <f t="shared" si="10"/>
        <v>3080.6000000000004</v>
      </c>
      <c r="G73" s="7">
        <f t="shared" si="10"/>
        <v>1706.5</v>
      </c>
      <c r="H73" s="7">
        <f t="shared" si="10"/>
        <v>1547.9</v>
      </c>
      <c r="I73" s="83">
        <f t="shared" si="1"/>
        <v>-158.5999999999999</v>
      </c>
      <c r="J73" s="8">
        <f t="shared" si="2"/>
        <v>90.7061236448872</v>
      </c>
      <c r="K73" s="8">
        <f>H73/H1090*100</f>
        <v>0.2128608141379515</v>
      </c>
    </row>
    <row r="74" spans="1:11" ht="12.75">
      <c r="A74" s="13" t="s">
        <v>25</v>
      </c>
      <c r="B74" s="12" t="s">
        <v>6</v>
      </c>
      <c r="C74" s="12" t="s">
        <v>24</v>
      </c>
      <c r="D74" s="12" t="s">
        <v>150</v>
      </c>
      <c r="E74" s="12"/>
      <c r="F74" s="48">
        <f>F75+F79+F84+F87</f>
        <v>3080.6000000000004</v>
      </c>
      <c r="G74" s="7">
        <f>G75+G79+G84+G87</f>
        <v>1706.5</v>
      </c>
      <c r="H74" s="7">
        <f>H75+H79+H84+H87</f>
        <v>1547.9</v>
      </c>
      <c r="I74" s="83">
        <f t="shared" si="1"/>
        <v>-158.5999999999999</v>
      </c>
      <c r="J74" s="8">
        <f t="shared" si="2"/>
        <v>90.7061236448872</v>
      </c>
      <c r="K74" s="8">
        <f>H74/H1090*100</f>
        <v>0.2128608141379515</v>
      </c>
    </row>
    <row r="75" spans="1:11" ht="25.5">
      <c r="A75" s="13" t="s">
        <v>26</v>
      </c>
      <c r="B75" s="12" t="s">
        <v>6</v>
      </c>
      <c r="C75" s="12" t="s">
        <v>24</v>
      </c>
      <c r="D75" s="12" t="s">
        <v>151</v>
      </c>
      <c r="E75" s="51"/>
      <c r="F75" s="47">
        <f aca="true" t="shared" si="11" ref="F75:H76">F76</f>
        <v>1741.9</v>
      </c>
      <c r="G75" s="8">
        <f t="shared" si="11"/>
        <v>853.2</v>
      </c>
      <c r="H75" s="8">
        <f t="shared" si="11"/>
        <v>834.8</v>
      </c>
      <c r="I75" s="83">
        <f t="shared" si="1"/>
        <v>-18.40000000000009</v>
      </c>
      <c r="J75" s="8">
        <f t="shared" si="2"/>
        <v>97.84341303328644</v>
      </c>
      <c r="K75" s="8">
        <f>H75/H1090*100</f>
        <v>0.11479824771778661</v>
      </c>
    </row>
    <row r="76" spans="1:11" s="18" customFormat="1" ht="89.25">
      <c r="A76" s="13" t="s">
        <v>28</v>
      </c>
      <c r="B76" s="21" t="s">
        <v>6</v>
      </c>
      <c r="C76" s="21" t="s">
        <v>24</v>
      </c>
      <c r="D76" s="12" t="s">
        <v>151</v>
      </c>
      <c r="E76" s="21" t="s">
        <v>8</v>
      </c>
      <c r="F76" s="49">
        <f t="shared" si="11"/>
        <v>1741.9</v>
      </c>
      <c r="G76" s="17">
        <f t="shared" si="11"/>
        <v>853.2</v>
      </c>
      <c r="H76" s="17">
        <f t="shared" si="11"/>
        <v>834.8</v>
      </c>
      <c r="I76" s="83">
        <f t="shared" si="1"/>
        <v>-18.40000000000009</v>
      </c>
      <c r="J76" s="8">
        <f t="shared" si="2"/>
        <v>97.84341303328644</v>
      </c>
      <c r="K76" s="8">
        <f>H76/H1090*100</f>
        <v>0.11479824771778661</v>
      </c>
    </row>
    <row r="77" spans="1:11" s="18" customFormat="1" ht="38.25">
      <c r="A77" s="32" t="s">
        <v>116</v>
      </c>
      <c r="B77" s="21" t="s">
        <v>6</v>
      </c>
      <c r="C77" s="21" t="s">
        <v>24</v>
      </c>
      <c r="D77" s="12" t="s">
        <v>151</v>
      </c>
      <c r="E77" s="21" t="s">
        <v>117</v>
      </c>
      <c r="F77" s="49">
        <v>1741.9</v>
      </c>
      <c r="G77" s="17">
        <v>853.2</v>
      </c>
      <c r="H77" s="17">
        <v>834.8</v>
      </c>
      <c r="I77" s="83">
        <f t="shared" si="1"/>
        <v>-18.40000000000009</v>
      </c>
      <c r="J77" s="8">
        <f t="shared" si="2"/>
        <v>97.84341303328644</v>
      </c>
      <c r="K77" s="8">
        <f>H77/H1090*100</f>
        <v>0.11479824771778661</v>
      </c>
    </row>
    <row r="78" spans="1:11" ht="12.75">
      <c r="A78" s="13"/>
      <c r="B78" s="12"/>
      <c r="C78" s="12"/>
      <c r="D78" s="12"/>
      <c r="E78" s="12"/>
      <c r="F78" s="48"/>
      <c r="G78" s="9"/>
      <c r="H78" s="8"/>
      <c r="I78" s="83"/>
      <c r="J78" s="8"/>
      <c r="K78" s="8"/>
    </row>
    <row r="79" spans="1:11" ht="25.5">
      <c r="A79" s="13" t="s">
        <v>27</v>
      </c>
      <c r="B79" s="12" t="s">
        <v>6</v>
      </c>
      <c r="C79" s="12" t="s">
        <v>24</v>
      </c>
      <c r="D79" s="12" t="s">
        <v>152</v>
      </c>
      <c r="E79" s="12"/>
      <c r="F79" s="48">
        <f>F80+F82</f>
        <v>1160.9</v>
      </c>
      <c r="G79" s="7">
        <f>G80+G82</f>
        <v>682.3</v>
      </c>
      <c r="H79" s="7">
        <f>H80+H82</f>
        <v>654.1</v>
      </c>
      <c r="I79" s="83">
        <f t="shared" si="1"/>
        <v>-28.199999999999932</v>
      </c>
      <c r="J79" s="8">
        <f t="shared" si="2"/>
        <v>95.86692070936539</v>
      </c>
      <c r="K79" s="8">
        <f>H79/H1090*100</f>
        <v>0.08994913012961696</v>
      </c>
    </row>
    <row r="80" spans="1:11" ht="89.25">
      <c r="A80" s="13" t="s">
        <v>28</v>
      </c>
      <c r="B80" s="12" t="s">
        <v>6</v>
      </c>
      <c r="C80" s="12" t="s">
        <v>24</v>
      </c>
      <c r="D80" s="12" t="s">
        <v>152</v>
      </c>
      <c r="E80" s="12" t="s">
        <v>8</v>
      </c>
      <c r="F80" s="48">
        <f>F81</f>
        <v>1160.9</v>
      </c>
      <c r="G80" s="7">
        <f>G81</f>
        <v>682.3</v>
      </c>
      <c r="H80" s="7">
        <f>H81</f>
        <v>654.1</v>
      </c>
      <c r="I80" s="83">
        <f t="shared" si="1"/>
        <v>-28.199999999999932</v>
      </c>
      <c r="J80" s="8">
        <f t="shared" si="2"/>
        <v>95.86692070936539</v>
      </c>
      <c r="K80" s="8">
        <f>H80/H1090*100</f>
        <v>0.08994913012961696</v>
      </c>
    </row>
    <row r="81" spans="1:11" ht="38.25">
      <c r="A81" s="32" t="s">
        <v>116</v>
      </c>
      <c r="B81" s="12" t="s">
        <v>6</v>
      </c>
      <c r="C81" s="12" t="s">
        <v>24</v>
      </c>
      <c r="D81" s="12" t="s">
        <v>152</v>
      </c>
      <c r="E81" s="12" t="s">
        <v>117</v>
      </c>
      <c r="F81" s="48">
        <v>1160.9</v>
      </c>
      <c r="G81" s="7">
        <v>682.3</v>
      </c>
      <c r="H81" s="8">
        <v>654.1</v>
      </c>
      <c r="I81" s="83">
        <f t="shared" si="1"/>
        <v>-28.199999999999932</v>
      </c>
      <c r="J81" s="8">
        <f t="shared" si="2"/>
        <v>95.86692070936539</v>
      </c>
      <c r="K81" s="8">
        <f>H81/H1090*100</f>
        <v>0.08994913012961696</v>
      </c>
    </row>
    <row r="82" spans="1:11" ht="12.75">
      <c r="A82" s="32" t="s">
        <v>34</v>
      </c>
      <c r="B82" s="12" t="s">
        <v>6</v>
      </c>
      <c r="C82" s="12" t="s">
        <v>24</v>
      </c>
      <c r="D82" s="12" t="s">
        <v>152</v>
      </c>
      <c r="E82" s="12" t="s">
        <v>35</v>
      </c>
      <c r="F82" s="48">
        <f>F83</f>
        <v>0</v>
      </c>
      <c r="G82" s="48">
        <f>G83</f>
        <v>0</v>
      </c>
      <c r="H82" s="48">
        <f>H83</f>
        <v>0</v>
      </c>
      <c r="I82" s="83">
        <f aca="true" t="shared" si="12" ref="I82:I157">H82-G82</f>
        <v>0</v>
      </c>
      <c r="J82" s="8"/>
      <c r="K82" s="8">
        <f>H82/H1090*100</f>
        <v>0</v>
      </c>
    </row>
    <row r="83" spans="1:11" ht="25.5">
      <c r="A83" s="32" t="s">
        <v>316</v>
      </c>
      <c r="B83" s="12" t="s">
        <v>6</v>
      </c>
      <c r="C83" s="12" t="s">
        <v>24</v>
      </c>
      <c r="D83" s="12" t="s">
        <v>152</v>
      </c>
      <c r="E83" s="12" t="s">
        <v>303</v>
      </c>
      <c r="F83" s="48"/>
      <c r="G83" s="7"/>
      <c r="H83" s="8"/>
      <c r="I83" s="83"/>
      <c r="J83" s="8"/>
      <c r="K83" s="8"/>
    </row>
    <row r="84" spans="1:11" ht="25.5">
      <c r="A84" s="13" t="s">
        <v>106</v>
      </c>
      <c r="B84" s="12" t="s">
        <v>6</v>
      </c>
      <c r="C84" s="12" t="s">
        <v>24</v>
      </c>
      <c r="D84" s="12" t="s">
        <v>153</v>
      </c>
      <c r="E84" s="12"/>
      <c r="F84" s="48">
        <f aca="true" t="shared" si="13" ref="F84:H85">F85</f>
        <v>77.8</v>
      </c>
      <c r="G84" s="48">
        <f t="shared" si="13"/>
        <v>71</v>
      </c>
      <c r="H84" s="48">
        <f t="shared" si="13"/>
        <v>59</v>
      </c>
      <c r="I84" s="83">
        <f t="shared" si="12"/>
        <v>-12</v>
      </c>
      <c r="J84" s="8">
        <f aca="true" t="shared" si="14" ref="J84:J147">H84/G84*100</f>
        <v>83.09859154929578</v>
      </c>
      <c r="K84" s="8">
        <f>H84/H1090*100</f>
        <v>0.008113436290547928</v>
      </c>
    </row>
    <row r="85" spans="1:11" ht="38.25">
      <c r="A85" s="13" t="s">
        <v>22</v>
      </c>
      <c r="B85" s="12" t="s">
        <v>6</v>
      </c>
      <c r="C85" s="12" t="s">
        <v>24</v>
      </c>
      <c r="D85" s="12" t="s">
        <v>153</v>
      </c>
      <c r="E85" s="12" t="s">
        <v>18</v>
      </c>
      <c r="F85" s="48">
        <f t="shared" si="13"/>
        <v>77.8</v>
      </c>
      <c r="G85" s="48">
        <f t="shared" si="13"/>
        <v>71</v>
      </c>
      <c r="H85" s="48">
        <f t="shared" si="13"/>
        <v>59</v>
      </c>
      <c r="I85" s="83">
        <f t="shared" si="12"/>
        <v>-12</v>
      </c>
      <c r="J85" s="8">
        <f t="shared" si="14"/>
        <v>83.09859154929578</v>
      </c>
      <c r="K85" s="8">
        <f>H85/H1090*100</f>
        <v>0.008113436290547928</v>
      </c>
    </row>
    <row r="86" spans="1:11" ht="38.25">
      <c r="A86" s="13" t="s">
        <v>140</v>
      </c>
      <c r="B86" s="12" t="s">
        <v>6</v>
      </c>
      <c r="C86" s="12" t="s">
        <v>24</v>
      </c>
      <c r="D86" s="12" t="s">
        <v>153</v>
      </c>
      <c r="E86" s="12" t="s">
        <v>118</v>
      </c>
      <c r="F86" s="48">
        <v>77.8</v>
      </c>
      <c r="G86" s="7">
        <v>71</v>
      </c>
      <c r="H86" s="8">
        <v>59</v>
      </c>
      <c r="I86" s="83">
        <f t="shared" si="12"/>
        <v>-12</v>
      </c>
      <c r="J86" s="8">
        <f t="shared" si="14"/>
        <v>83.09859154929578</v>
      </c>
      <c r="K86" s="8">
        <f>H86/H1090*100</f>
        <v>0.008113436290547928</v>
      </c>
    </row>
    <row r="87" spans="1:11" ht="51">
      <c r="A87" s="13" t="s">
        <v>284</v>
      </c>
      <c r="B87" s="12" t="s">
        <v>6</v>
      </c>
      <c r="C87" s="12" t="s">
        <v>24</v>
      </c>
      <c r="D87" s="12" t="s">
        <v>285</v>
      </c>
      <c r="E87" s="12"/>
      <c r="F87" s="48">
        <f aca="true" t="shared" si="15" ref="F87:H88">F88</f>
        <v>100</v>
      </c>
      <c r="G87" s="7">
        <f t="shared" si="15"/>
        <v>100</v>
      </c>
      <c r="H87" s="7">
        <f t="shared" si="15"/>
        <v>0</v>
      </c>
      <c r="I87" s="83">
        <f t="shared" si="12"/>
        <v>-100</v>
      </c>
      <c r="J87" s="8">
        <f t="shared" si="14"/>
        <v>0</v>
      </c>
      <c r="K87" s="8">
        <f>H87/H1090*100</f>
        <v>0</v>
      </c>
    </row>
    <row r="88" spans="1:11" ht="89.25">
      <c r="A88" s="13" t="s">
        <v>28</v>
      </c>
      <c r="B88" s="12" t="s">
        <v>6</v>
      </c>
      <c r="C88" s="12" t="s">
        <v>24</v>
      </c>
      <c r="D88" s="12" t="s">
        <v>285</v>
      </c>
      <c r="E88" s="12" t="s">
        <v>8</v>
      </c>
      <c r="F88" s="48">
        <f t="shared" si="15"/>
        <v>100</v>
      </c>
      <c r="G88" s="7">
        <f t="shared" si="15"/>
        <v>100</v>
      </c>
      <c r="H88" s="7">
        <f t="shared" si="15"/>
        <v>0</v>
      </c>
      <c r="I88" s="83">
        <f t="shared" si="12"/>
        <v>-100</v>
      </c>
      <c r="J88" s="8">
        <f t="shared" si="14"/>
        <v>0</v>
      </c>
      <c r="K88" s="8">
        <f>H88/H1090*100</f>
        <v>0</v>
      </c>
    </row>
    <row r="89" spans="1:11" ht="38.25">
      <c r="A89" s="13" t="s">
        <v>116</v>
      </c>
      <c r="B89" s="12" t="s">
        <v>6</v>
      </c>
      <c r="C89" s="12" t="s">
        <v>24</v>
      </c>
      <c r="D89" s="12" t="s">
        <v>285</v>
      </c>
      <c r="E89" s="12" t="s">
        <v>117</v>
      </c>
      <c r="F89" s="48">
        <v>100</v>
      </c>
      <c r="G89" s="7">
        <v>100</v>
      </c>
      <c r="H89" s="8">
        <v>0</v>
      </c>
      <c r="I89" s="83">
        <f t="shared" si="12"/>
        <v>-100</v>
      </c>
      <c r="J89" s="8">
        <f t="shared" si="14"/>
        <v>0</v>
      </c>
      <c r="K89" s="8">
        <f>H89/H1090*100</f>
        <v>0</v>
      </c>
    </row>
    <row r="90" spans="1:11" ht="12.75">
      <c r="A90" s="13"/>
      <c r="B90" s="12"/>
      <c r="C90" s="12"/>
      <c r="D90" s="12"/>
      <c r="E90" s="12"/>
      <c r="F90" s="48"/>
      <c r="G90" s="7"/>
      <c r="H90" s="8"/>
      <c r="I90" s="83"/>
      <c r="J90" s="8"/>
      <c r="K90" s="8"/>
    </row>
    <row r="91" spans="1:11" ht="12.75">
      <c r="A91" s="13" t="s">
        <v>30</v>
      </c>
      <c r="B91" s="12" t="s">
        <v>6</v>
      </c>
      <c r="C91" s="12" t="s">
        <v>31</v>
      </c>
      <c r="D91" s="12"/>
      <c r="E91" s="51"/>
      <c r="F91" s="47">
        <f aca="true" t="shared" si="16" ref="F91:H95">F92</f>
        <v>650</v>
      </c>
      <c r="G91" s="8">
        <f t="shared" si="16"/>
        <v>0</v>
      </c>
      <c r="H91" s="8">
        <f t="shared" si="16"/>
        <v>0</v>
      </c>
      <c r="I91" s="83">
        <f t="shared" si="12"/>
        <v>0</v>
      </c>
      <c r="J91" s="8"/>
      <c r="K91" s="8">
        <f>H91/H1090*100</f>
        <v>0</v>
      </c>
    </row>
    <row r="92" spans="1:11" ht="12.75">
      <c r="A92" s="13" t="s">
        <v>13</v>
      </c>
      <c r="B92" s="12" t="s">
        <v>6</v>
      </c>
      <c r="C92" s="12" t="s">
        <v>31</v>
      </c>
      <c r="D92" s="12" t="s">
        <v>145</v>
      </c>
      <c r="E92" s="12"/>
      <c r="F92" s="48">
        <f t="shared" si="16"/>
        <v>650</v>
      </c>
      <c r="G92" s="7">
        <f t="shared" si="16"/>
        <v>0</v>
      </c>
      <c r="H92" s="7">
        <f t="shared" si="16"/>
        <v>0</v>
      </c>
      <c r="I92" s="83">
        <f t="shared" si="12"/>
        <v>0</v>
      </c>
      <c r="J92" s="8"/>
      <c r="K92" s="8">
        <f>H92/H1090*100</f>
        <v>0</v>
      </c>
    </row>
    <row r="93" spans="1:11" ht="12.75">
      <c r="A93" s="13" t="s">
        <v>32</v>
      </c>
      <c r="B93" s="12" t="s">
        <v>6</v>
      </c>
      <c r="C93" s="12" t="s">
        <v>31</v>
      </c>
      <c r="D93" s="12" t="s">
        <v>154</v>
      </c>
      <c r="E93" s="12"/>
      <c r="F93" s="48">
        <f t="shared" si="16"/>
        <v>650</v>
      </c>
      <c r="G93" s="7">
        <f t="shared" si="16"/>
        <v>0</v>
      </c>
      <c r="H93" s="7">
        <f t="shared" si="16"/>
        <v>0</v>
      </c>
      <c r="I93" s="83">
        <f t="shared" si="12"/>
        <v>0</v>
      </c>
      <c r="J93" s="8"/>
      <c r="K93" s="8">
        <f>H93/H1090*100</f>
        <v>0</v>
      </c>
    </row>
    <row r="94" spans="1:11" ht="38.25">
      <c r="A94" s="13" t="s">
        <v>33</v>
      </c>
      <c r="B94" s="12" t="s">
        <v>6</v>
      </c>
      <c r="C94" s="12" t="s">
        <v>31</v>
      </c>
      <c r="D94" s="12" t="s">
        <v>235</v>
      </c>
      <c r="E94" s="12"/>
      <c r="F94" s="48">
        <f t="shared" si="16"/>
        <v>650</v>
      </c>
      <c r="G94" s="7">
        <f t="shared" si="16"/>
        <v>0</v>
      </c>
      <c r="H94" s="7">
        <f t="shared" si="16"/>
        <v>0</v>
      </c>
      <c r="I94" s="83">
        <f t="shared" si="12"/>
        <v>0</v>
      </c>
      <c r="J94" s="8"/>
      <c r="K94" s="8">
        <f>H94/H1090*100</f>
        <v>0</v>
      </c>
    </row>
    <row r="95" spans="1:11" ht="12.75">
      <c r="A95" s="13" t="s">
        <v>34</v>
      </c>
      <c r="B95" s="12" t="s">
        <v>6</v>
      </c>
      <c r="C95" s="12" t="s">
        <v>31</v>
      </c>
      <c r="D95" s="12" t="s">
        <v>235</v>
      </c>
      <c r="E95" s="12" t="s">
        <v>35</v>
      </c>
      <c r="F95" s="48">
        <f t="shared" si="16"/>
        <v>650</v>
      </c>
      <c r="G95" s="7">
        <f t="shared" si="16"/>
        <v>0</v>
      </c>
      <c r="H95" s="7">
        <f t="shared" si="16"/>
        <v>0</v>
      </c>
      <c r="I95" s="83">
        <f t="shared" si="12"/>
        <v>0</v>
      </c>
      <c r="J95" s="8"/>
      <c r="K95" s="8">
        <f>H95/H1090*100</f>
        <v>0</v>
      </c>
    </row>
    <row r="96" spans="1:11" ht="12.75">
      <c r="A96" s="13" t="s">
        <v>119</v>
      </c>
      <c r="B96" s="12" t="s">
        <v>6</v>
      </c>
      <c r="C96" s="12" t="s">
        <v>31</v>
      </c>
      <c r="D96" s="12" t="s">
        <v>235</v>
      </c>
      <c r="E96" s="12" t="s">
        <v>120</v>
      </c>
      <c r="F96" s="48">
        <v>650</v>
      </c>
      <c r="G96" s="7">
        <v>0</v>
      </c>
      <c r="H96" s="8">
        <v>0</v>
      </c>
      <c r="I96" s="83">
        <f t="shared" si="12"/>
        <v>0</v>
      </c>
      <c r="J96" s="8"/>
      <c r="K96" s="8">
        <f>H96/H1090*100</f>
        <v>0</v>
      </c>
    </row>
    <row r="97" spans="1:11" ht="12.75">
      <c r="A97" s="13"/>
      <c r="B97" s="19"/>
      <c r="C97" s="19"/>
      <c r="D97" s="19"/>
      <c r="E97" s="19"/>
      <c r="F97" s="47"/>
      <c r="G97" s="9"/>
      <c r="H97" s="8"/>
      <c r="I97" s="83"/>
      <c r="J97" s="8"/>
      <c r="K97" s="8"/>
    </row>
    <row r="98" spans="1:11" ht="25.5">
      <c r="A98" s="13" t="s">
        <v>36</v>
      </c>
      <c r="B98" s="12" t="s">
        <v>6</v>
      </c>
      <c r="C98" s="12" t="s">
        <v>37</v>
      </c>
      <c r="D98" s="19"/>
      <c r="E98" s="19"/>
      <c r="F98" s="47">
        <f>F108+F124+F168+F174+F180+F201+F99</f>
        <v>53271.299999999996</v>
      </c>
      <c r="G98" s="47">
        <f>G108+G124+G168+G174+G180+G201+G99</f>
        <v>31233.700000000004</v>
      </c>
      <c r="H98" s="47">
        <f>H108+H124+H168+H174+H180+H201+H99</f>
        <v>29564.4</v>
      </c>
      <c r="I98" s="83">
        <f t="shared" si="12"/>
        <v>-1669.300000000003</v>
      </c>
      <c r="J98" s="8">
        <f t="shared" si="14"/>
        <v>94.65545228391127</v>
      </c>
      <c r="K98" s="8">
        <f>H98/H1090*100</f>
        <v>4.065574167258902</v>
      </c>
    </row>
    <row r="99" spans="1:11" ht="63.75">
      <c r="A99" s="13" t="s">
        <v>492</v>
      </c>
      <c r="B99" s="21" t="s">
        <v>6</v>
      </c>
      <c r="C99" s="21" t="s">
        <v>37</v>
      </c>
      <c r="D99" s="21" t="s">
        <v>169</v>
      </c>
      <c r="E99" s="19"/>
      <c r="F99" s="47">
        <f>F100</f>
        <v>195.6</v>
      </c>
      <c r="G99" s="47">
        <f aca="true" t="shared" si="17" ref="G99:H103">G100</f>
        <v>146.7</v>
      </c>
      <c r="H99" s="47">
        <f t="shared" si="17"/>
        <v>0</v>
      </c>
      <c r="I99" s="83">
        <f t="shared" si="12"/>
        <v>-146.7</v>
      </c>
      <c r="J99" s="8">
        <f t="shared" si="14"/>
        <v>0</v>
      </c>
      <c r="K99" s="8">
        <f>H99/H1090*100</f>
        <v>0</v>
      </c>
    </row>
    <row r="100" spans="1:11" ht="51">
      <c r="A100" s="13" t="s">
        <v>82</v>
      </c>
      <c r="B100" s="21" t="s">
        <v>6</v>
      </c>
      <c r="C100" s="21" t="s">
        <v>37</v>
      </c>
      <c r="D100" s="21" t="s">
        <v>163</v>
      </c>
      <c r="E100" s="19"/>
      <c r="F100" s="47">
        <f>F101</f>
        <v>195.6</v>
      </c>
      <c r="G100" s="47">
        <f t="shared" si="17"/>
        <v>146.7</v>
      </c>
      <c r="H100" s="47">
        <f t="shared" si="17"/>
        <v>0</v>
      </c>
      <c r="I100" s="83">
        <f t="shared" si="12"/>
        <v>-146.7</v>
      </c>
      <c r="J100" s="8">
        <f t="shared" si="14"/>
        <v>0</v>
      </c>
      <c r="K100" s="8">
        <f>H100/H1090*100</f>
        <v>0</v>
      </c>
    </row>
    <row r="101" spans="1:11" ht="51">
      <c r="A101" s="13" t="s">
        <v>270</v>
      </c>
      <c r="B101" s="21" t="s">
        <v>6</v>
      </c>
      <c r="C101" s="21" t="s">
        <v>37</v>
      </c>
      <c r="D101" s="21" t="s">
        <v>252</v>
      </c>
      <c r="E101" s="19"/>
      <c r="F101" s="47">
        <f>F102+F105</f>
        <v>195.6</v>
      </c>
      <c r="G101" s="47">
        <f>G102+G105</f>
        <v>146.7</v>
      </c>
      <c r="H101" s="47">
        <f>H102+H105</f>
        <v>0</v>
      </c>
      <c r="I101" s="83">
        <f t="shared" si="12"/>
        <v>-146.7</v>
      </c>
      <c r="J101" s="8">
        <f t="shared" si="14"/>
        <v>0</v>
      </c>
      <c r="K101" s="8">
        <f>H101/H1090*100</f>
        <v>0</v>
      </c>
    </row>
    <row r="102" spans="1:11" ht="102">
      <c r="A102" s="13" t="s">
        <v>597</v>
      </c>
      <c r="B102" s="12" t="s">
        <v>6</v>
      </c>
      <c r="C102" s="12" t="s">
        <v>37</v>
      </c>
      <c r="D102" s="19" t="s">
        <v>598</v>
      </c>
      <c r="E102" s="19"/>
      <c r="F102" s="47">
        <f>F103</f>
        <v>146.7</v>
      </c>
      <c r="G102" s="47">
        <f t="shared" si="17"/>
        <v>146.7</v>
      </c>
      <c r="H102" s="47">
        <f t="shared" si="17"/>
        <v>0</v>
      </c>
      <c r="I102" s="83">
        <f t="shared" si="12"/>
        <v>-146.7</v>
      </c>
      <c r="J102" s="8">
        <f t="shared" si="14"/>
        <v>0</v>
      </c>
      <c r="K102" s="8">
        <f>H102/H1090*100</f>
        <v>0</v>
      </c>
    </row>
    <row r="103" spans="1:11" ht="51">
      <c r="A103" s="13" t="s">
        <v>74</v>
      </c>
      <c r="B103" s="12" t="s">
        <v>6</v>
      </c>
      <c r="C103" s="12" t="s">
        <v>37</v>
      </c>
      <c r="D103" s="19" t="s">
        <v>598</v>
      </c>
      <c r="E103" s="19" t="s">
        <v>75</v>
      </c>
      <c r="F103" s="47">
        <f>F104</f>
        <v>146.7</v>
      </c>
      <c r="G103" s="47">
        <f t="shared" si="17"/>
        <v>146.7</v>
      </c>
      <c r="H103" s="47">
        <f t="shared" si="17"/>
        <v>0</v>
      </c>
      <c r="I103" s="83">
        <f t="shared" si="12"/>
        <v>-146.7</v>
      </c>
      <c r="J103" s="8">
        <f t="shared" si="14"/>
        <v>0</v>
      </c>
      <c r="K103" s="8">
        <f>H103/H1090*100</f>
        <v>0</v>
      </c>
    </row>
    <row r="104" spans="1:11" ht="12.75">
      <c r="A104" s="13" t="s">
        <v>125</v>
      </c>
      <c r="B104" s="12" t="s">
        <v>6</v>
      </c>
      <c r="C104" s="12" t="s">
        <v>37</v>
      </c>
      <c r="D104" s="19" t="s">
        <v>598</v>
      </c>
      <c r="E104" s="19" t="s">
        <v>127</v>
      </c>
      <c r="F104" s="47">
        <v>146.7</v>
      </c>
      <c r="G104" s="8">
        <v>146.7</v>
      </c>
      <c r="H104" s="8">
        <v>0</v>
      </c>
      <c r="I104" s="83">
        <f t="shared" si="12"/>
        <v>-146.7</v>
      </c>
      <c r="J104" s="8">
        <f t="shared" si="14"/>
        <v>0</v>
      </c>
      <c r="K104" s="8">
        <f>H104/H1090*100</f>
        <v>0</v>
      </c>
    </row>
    <row r="105" spans="1:11" ht="114.75">
      <c r="A105" s="13" t="s">
        <v>642</v>
      </c>
      <c r="B105" s="12" t="s">
        <v>6</v>
      </c>
      <c r="C105" s="12" t="s">
        <v>37</v>
      </c>
      <c r="D105" s="19" t="s">
        <v>643</v>
      </c>
      <c r="E105" s="19"/>
      <c r="F105" s="47">
        <f aca="true" t="shared" si="18" ref="F105:H106">F106</f>
        <v>48.9</v>
      </c>
      <c r="G105" s="47">
        <f t="shared" si="18"/>
        <v>0</v>
      </c>
      <c r="H105" s="47">
        <f t="shared" si="18"/>
        <v>0</v>
      </c>
      <c r="I105" s="83">
        <f t="shared" si="12"/>
        <v>0</v>
      </c>
      <c r="J105" s="8"/>
      <c r="K105" s="8">
        <f>H105/H1090*100</f>
        <v>0</v>
      </c>
    </row>
    <row r="106" spans="1:11" ht="51">
      <c r="A106" s="13" t="s">
        <v>74</v>
      </c>
      <c r="B106" s="12" t="s">
        <v>6</v>
      </c>
      <c r="C106" s="12" t="s">
        <v>37</v>
      </c>
      <c r="D106" s="19" t="s">
        <v>643</v>
      </c>
      <c r="E106" s="19" t="s">
        <v>75</v>
      </c>
      <c r="F106" s="47">
        <f t="shared" si="18"/>
        <v>48.9</v>
      </c>
      <c r="G106" s="47">
        <f t="shared" si="18"/>
        <v>0</v>
      </c>
      <c r="H106" s="47">
        <f t="shared" si="18"/>
        <v>0</v>
      </c>
      <c r="I106" s="83">
        <f t="shared" si="12"/>
        <v>0</v>
      </c>
      <c r="J106" s="8"/>
      <c r="K106" s="8">
        <f>H106/H1090*100</f>
        <v>0</v>
      </c>
    </row>
    <row r="107" spans="1:11" ht="12.75">
      <c r="A107" s="13" t="s">
        <v>125</v>
      </c>
      <c r="B107" s="12" t="s">
        <v>6</v>
      </c>
      <c r="C107" s="12" t="s">
        <v>37</v>
      </c>
      <c r="D107" s="19" t="s">
        <v>643</v>
      </c>
      <c r="E107" s="19" t="s">
        <v>127</v>
      </c>
      <c r="F107" s="47">
        <v>48.9</v>
      </c>
      <c r="G107" s="8">
        <v>0</v>
      </c>
      <c r="H107" s="8">
        <v>0</v>
      </c>
      <c r="I107" s="83">
        <f t="shared" si="12"/>
        <v>0</v>
      </c>
      <c r="J107" s="8"/>
      <c r="K107" s="8">
        <f>H107/H1090*100</f>
        <v>0</v>
      </c>
    </row>
    <row r="108" spans="1:11" ht="76.5">
      <c r="A108" s="13" t="s">
        <v>504</v>
      </c>
      <c r="B108" s="12" t="s">
        <v>6</v>
      </c>
      <c r="C108" s="12" t="s">
        <v>37</v>
      </c>
      <c r="D108" s="12" t="s">
        <v>183</v>
      </c>
      <c r="E108" s="24"/>
      <c r="F108" s="47">
        <f>F109+F116</f>
        <v>15436.699999999999</v>
      </c>
      <c r="G108" s="8">
        <f>G109+G116</f>
        <v>7630.7</v>
      </c>
      <c r="H108" s="8">
        <f>H109+H116</f>
        <v>7444</v>
      </c>
      <c r="I108" s="83">
        <f t="shared" si="12"/>
        <v>-186.69999999999982</v>
      </c>
      <c r="J108" s="8">
        <f t="shared" si="14"/>
        <v>97.55330441506021</v>
      </c>
      <c r="K108" s="8">
        <f>H108/H1090*100</f>
        <v>1.0236681313023523</v>
      </c>
    </row>
    <row r="109" spans="1:11" ht="51">
      <c r="A109" s="13" t="s">
        <v>505</v>
      </c>
      <c r="B109" s="12" t="s">
        <v>6</v>
      </c>
      <c r="C109" s="12" t="s">
        <v>37</v>
      </c>
      <c r="D109" s="12" t="s">
        <v>184</v>
      </c>
      <c r="E109" s="24"/>
      <c r="F109" s="47">
        <f aca="true" t="shared" si="19" ref="F109:H110">F110</f>
        <v>1393.8999999999999</v>
      </c>
      <c r="G109" s="47">
        <f t="shared" si="19"/>
        <v>893.9</v>
      </c>
      <c r="H109" s="47">
        <f t="shared" si="19"/>
        <v>863.8</v>
      </c>
      <c r="I109" s="83">
        <f t="shared" si="12"/>
        <v>-30.100000000000023</v>
      </c>
      <c r="J109" s="8">
        <f t="shared" si="14"/>
        <v>96.6327329678935</v>
      </c>
      <c r="K109" s="8">
        <f>H109/H1090*100</f>
        <v>0.11878620792839492</v>
      </c>
    </row>
    <row r="110" spans="1:11" s="18" customFormat="1" ht="51">
      <c r="A110" s="13" t="s">
        <v>572</v>
      </c>
      <c r="B110" s="21" t="s">
        <v>6</v>
      </c>
      <c r="C110" s="21" t="s">
        <v>37</v>
      </c>
      <c r="D110" s="21" t="s">
        <v>237</v>
      </c>
      <c r="E110" s="52"/>
      <c r="F110" s="49">
        <f t="shared" si="19"/>
        <v>1393.8999999999999</v>
      </c>
      <c r="G110" s="49">
        <f t="shared" si="19"/>
        <v>893.9</v>
      </c>
      <c r="H110" s="49">
        <f t="shared" si="19"/>
        <v>863.8</v>
      </c>
      <c r="I110" s="83">
        <f t="shared" si="12"/>
        <v>-30.100000000000023</v>
      </c>
      <c r="J110" s="8">
        <f t="shared" si="14"/>
        <v>96.6327329678935</v>
      </c>
      <c r="K110" s="8">
        <f>H110/H1090*100</f>
        <v>0.11878620792839492</v>
      </c>
    </row>
    <row r="111" spans="1:11" s="3" customFormat="1" ht="76.5">
      <c r="A111" s="13" t="s">
        <v>506</v>
      </c>
      <c r="B111" s="12" t="s">
        <v>6</v>
      </c>
      <c r="C111" s="12" t="s">
        <v>37</v>
      </c>
      <c r="D111" s="12" t="s">
        <v>185</v>
      </c>
      <c r="E111" s="24"/>
      <c r="F111" s="48">
        <f>F112+F114</f>
        <v>1393.8999999999999</v>
      </c>
      <c r="G111" s="48">
        <f>G112+G114</f>
        <v>893.9</v>
      </c>
      <c r="H111" s="48">
        <f>H112+H114</f>
        <v>863.8</v>
      </c>
      <c r="I111" s="83">
        <f t="shared" si="12"/>
        <v>-30.100000000000023</v>
      </c>
      <c r="J111" s="8">
        <f t="shared" si="14"/>
        <v>96.6327329678935</v>
      </c>
      <c r="K111" s="8">
        <f>H111/H1090*100</f>
        <v>0.11878620792839492</v>
      </c>
    </row>
    <row r="112" spans="1:11" ht="38.25">
      <c r="A112" s="13" t="s">
        <v>22</v>
      </c>
      <c r="B112" s="12" t="s">
        <v>6</v>
      </c>
      <c r="C112" s="12" t="s">
        <v>37</v>
      </c>
      <c r="D112" s="12" t="s">
        <v>185</v>
      </c>
      <c r="E112" s="24">
        <v>200</v>
      </c>
      <c r="F112" s="47">
        <f>F113</f>
        <v>1294.6</v>
      </c>
      <c r="G112" s="8">
        <f>G113</f>
        <v>794.6</v>
      </c>
      <c r="H112" s="8">
        <f>H113</f>
        <v>764.5</v>
      </c>
      <c r="I112" s="83">
        <f t="shared" si="12"/>
        <v>-30.100000000000023</v>
      </c>
      <c r="J112" s="8">
        <f t="shared" si="14"/>
        <v>96.21193053108482</v>
      </c>
      <c r="K112" s="8">
        <f>H112/H1090*100</f>
        <v>0.10513088210379476</v>
      </c>
    </row>
    <row r="113" spans="1:11" ht="38.25">
      <c r="A113" s="13" t="s">
        <v>140</v>
      </c>
      <c r="B113" s="12" t="s">
        <v>6</v>
      </c>
      <c r="C113" s="12" t="s">
        <v>37</v>
      </c>
      <c r="D113" s="12" t="s">
        <v>185</v>
      </c>
      <c r="E113" s="24">
        <v>240</v>
      </c>
      <c r="F113" s="47">
        <v>1294.6</v>
      </c>
      <c r="G113" s="8">
        <v>794.6</v>
      </c>
      <c r="H113" s="8">
        <v>764.5</v>
      </c>
      <c r="I113" s="83">
        <f t="shared" si="12"/>
        <v>-30.100000000000023</v>
      </c>
      <c r="J113" s="8">
        <f t="shared" si="14"/>
        <v>96.21193053108482</v>
      </c>
      <c r="K113" s="8">
        <f>H113/H1090*100</f>
        <v>0.10513088210379476</v>
      </c>
    </row>
    <row r="114" spans="1:11" ht="12.75">
      <c r="A114" s="13" t="s">
        <v>34</v>
      </c>
      <c r="B114" s="12" t="s">
        <v>6</v>
      </c>
      <c r="C114" s="12" t="s">
        <v>37</v>
      </c>
      <c r="D114" s="12" t="s">
        <v>185</v>
      </c>
      <c r="E114" s="24">
        <v>800</v>
      </c>
      <c r="F114" s="47">
        <f>F115</f>
        <v>99.3</v>
      </c>
      <c r="G114" s="47">
        <f>G115</f>
        <v>99.3</v>
      </c>
      <c r="H114" s="47">
        <f>H115</f>
        <v>99.3</v>
      </c>
      <c r="I114" s="83">
        <f t="shared" si="12"/>
        <v>0</v>
      </c>
      <c r="J114" s="8">
        <f t="shared" si="14"/>
        <v>100</v>
      </c>
      <c r="K114" s="8">
        <f>H114/H1090*100</f>
        <v>0.013655325824600157</v>
      </c>
    </row>
    <row r="115" spans="1:11" ht="12.75">
      <c r="A115" s="13" t="s">
        <v>318</v>
      </c>
      <c r="B115" s="12" t="s">
        <v>6</v>
      </c>
      <c r="C115" s="12" t="s">
        <v>37</v>
      </c>
      <c r="D115" s="12" t="s">
        <v>185</v>
      </c>
      <c r="E115" s="24">
        <v>830</v>
      </c>
      <c r="F115" s="47">
        <v>99.3</v>
      </c>
      <c r="G115" s="8">
        <v>99.3</v>
      </c>
      <c r="H115" s="8">
        <v>99.3</v>
      </c>
      <c r="I115" s="83">
        <f t="shared" si="12"/>
        <v>0</v>
      </c>
      <c r="J115" s="8">
        <f t="shared" si="14"/>
        <v>100</v>
      </c>
      <c r="K115" s="8">
        <f>H115/H1090*100</f>
        <v>0.013655325824600157</v>
      </c>
    </row>
    <row r="116" spans="1:11" ht="76.5">
      <c r="A116" s="13" t="s">
        <v>507</v>
      </c>
      <c r="B116" s="12" t="s">
        <v>6</v>
      </c>
      <c r="C116" s="12" t="s">
        <v>37</v>
      </c>
      <c r="D116" s="19" t="s">
        <v>186</v>
      </c>
      <c r="E116" s="19"/>
      <c r="F116" s="47">
        <f>F118</f>
        <v>14042.8</v>
      </c>
      <c r="G116" s="8">
        <f>G118</f>
        <v>6736.8</v>
      </c>
      <c r="H116" s="8">
        <f>H118</f>
        <v>6580.2</v>
      </c>
      <c r="I116" s="83">
        <f t="shared" si="12"/>
        <v>-156.60000000000036</v>
      </c>
      <c r="J116" s="8">
        <f t="shared" si="14"/>
        <v>97.67545422158888</v>
      </c>
      <c r="K116" s="8">
        <f>H116/H1090*100</f>
        <v>0.9048819233739572</v>
      </c>
    </row>
    <row r="117" spans="1:11" s="18" customFormat="1" ht="76.5">
      <c r="A117" s="13" t="s">
        <v>508</v>
      </c>
      <c r="B117" s="21" t="s">
        <v>6</v>
      </c>
      <c r="C117" s="21" t="s">
        <v>37</v>
      </c>
      <c r="D117" s="21" t="s">
        <v>238</v>
      </c>
      <c r="E117" s="21"/>
      <c r="F117" s="49">
        <f>F118</f>
        <v>14042.8</v>
      </c>
      <c r="G117" s="49">
        <f>G118</f>
        <v>6736.8</v>
      </c>
      <c r="H117" s="17">
        <f>H119</f>
        <v>6578.4</v>
      </c>
      <c r="I117" s="83">
        <f t="shared" si="12"/>
        <v>-158.40000000000055</v>
      </c>
      <c r="J117" s="8">
        <f t="shared" si="14"/>
        <v>97.64873530459565</v>
      </c>
      <c r="K117" s="8">
        <f>H117/H1090*100</f>
        <v>0.9046343948091609</v>
      </c>
    </row>
    <row r="118" spans="1:11" ht="89.25">
      <c r="A118" s="13" t="s">
        <v>509</v>
      </c>
      <c r="B118" s="12" t="s">
        <v>6</v>
      </c>
      <c r="C118" s="12" t="s">
        <v>37</v>
      </c>
      <c r="D118" s="19" t="s">
        <v>187</v>
      </c>
      <c r="E118" s="19"/>
      <c r="F118" s="47">
        <f>F119+F121</f>
        <v>14042.8</v>
      </c>
      <c r="G118" s="8">
        <f>G119+G121</f>
        <v>6736.8</v>
      </c>
      <c r="H118" s="8">
        <f>H119+H121</f>
        <v>6580.2</v>
      </c>
      <c r="I118" s="83">
        <f t="shared" si="12"/>
        <v>-156.60000000000036</v>
      </c>
      <c r="J118" s="8">
        <f t="shared" si="14"/>
        <v>97.67545422158888</v>
      </c>
      <c r="K118" s="8">
        <f>H118/H1090*100</f>
        <v>0.9048819233739572</v>
      </c>
    </row>
    <row r="119" spans="1:11" ht="38.25">
      <c r="A119" s="13" t="s">
        <v>22</v>
      </c>
      <c r="B119" s="12" t="s">
        <v>6</v>
      </c>
      <c r="C119" s="12" t="s">
        <v>37</v>
      </c>
      <c r="D119" s="19" t="s">
        <v>187</v>
      </c>
      <c r="E119" s="19" t="s">
        <v>18</v>
      </c>
      <c r="F119" s="47">
        <f>F120</f>
        <v>14028.8</v>
      </c>
      <c r="G119" s="8">
        <f>G120</f>
        <v>6731.8</v>
      </c>
      <c r="H119" s="8">
        <f>H120</f>
        <v>6578.4</v>
      </c>
      <c r="I119" s="83">
        <f t="shared" si="12"/>
        <v>-153.40000000000055</v>
      </c>
      <c r="J119" s="8">
        <f t="shared" si="14"/>
        <v>97.72126325796962</v>
      </c>
      <c r="K119" s="8">
        <f>H119/H1090*100</f>
        <v>0.9046343948091609</v>
      </c>
    </row>
    <row r="120" spans="1:11" ht="38.25">
      <c r="A120" s="13" t="s">
        <v>140</v>
      </c>
      <c r="B120" s="12" t="s">
        <v>6</v>
      </c>
      <c r="C120" s="12" t="s">
        <v>37</v>
      </c>
      <c r="D120" s="19" t="s">
        <v>187</v>
      </c>
      <c r="E120" s="19" t="s">
        <v>118</v>
      </c>
      <c r="F120" s="47">
        <v>14028.8</v>
      </c>
      <c r="G120" s="8">
        <v>6731.8</v>
      </c>
      <c r="H120" s="8">
        <v>6578.4</v>
      </c>
      <c r="I120" s="83">
        <f t="shared" si="12"/>
        <v>-153.40000000000055</v>
      </c>
      <c r="J120" s="8">
        <f t="shared" si="14"/>
        <v>97.72126325796962</v>
      </c>
      <c r="K120" s="8">
        <f>H120/H1090*100</f>
        <v>0.9046343948091609</v>
      </c>
    </row>
    <row r="121" spans="1:11" ht="12.75">
      <c r="A121" s="13" t="s">
        <v>34</v>
      </c>
      <c r="B121" s="12" t="s">
        <v>6</v>
      </c>
      <c r="C121" s="12" t="s">
        <v>37</v>
      </c>
      <c r="D121" s="19" t="s">
        <v>187</v>
      </c>
      <c r="E121" s="19" t="s">
        <v>35</v>
      </c>
      <c r="F121" s="47">
        <f>F122+F123</f>
        <v>14</v>
      </c>
      <c r="G121" s="47">
        <f>G122+G123</f>
        <v>5</v>
      </c>
      <c r="H121" s="47">
        <f>H122+H123</f>
        <v>1.8</v>
      </c>
      <c r="I121" s="83">
        <f t="shared" si="12"/>
        <v>-3.2</v>
      </c>
      <c r="J121" s="8">
        <f t="shared" si="14"/>
        <v>36</v>
      </c>
      <c r="K121" s="8">
        <f>H121/H1090*100</f>
        <v>0.0002475285647963775</v>
      </c>
    </row>
    <row r="122" spans="1:11" ht="12.75">
      <c r="A122" s="13" t="s">
        <v>345</v>
      </c>
      <c r="B122" s="12" t="s">
        <v>6</v>
      </c>
      <c r="C122" s="12" t="s">
        <v>37</v>
      </c>
      <c r="D122" s="19" t="s">
        <v>187</v>
      </c>
      <c r="E122" s="19" t="s">
        <v>317</v>
      </c>
      <c r="F122" s="47">
        <v>9</v>
      </c>
      <c r="G122" s="8">
        <v>0</v>
      </c>
      <c r="H122" s="8">
        <v>0</v>
      </c>
      <c r="I122" s="83">
        <f t="shared" si="12"/>
        <v>0</v>
      </c>
      <c r="J122" s="8"/>
      <c r="K122" s="8">
        <f>H122/H1090*100</f>
        <v>0</v>
      </c>
    </row>
    <row r="123" spans="1:11" ht="25.5">
      <c r="A123" s="13" t="s">
        <v>433</v>
      </c>
      <c r="B123" s="12" t="s">
        <v>6</v>
      </c>
      <c r="C123" s="12" t="s">
        <v>37</v>
      </c>
      <c r="D123" s="19" t="s">
        <v>187</v>
      </c>
      <c r="E123" s="24">
        <v>850</v>
      </c>
      <c r="F123" s="47">
        <v>5</v>
      </c>
      <c r="G123" s="8">
        <v>5</v>
      </c>
      <c r="H123" s="8">
        <v>1.8</v>
      </c>
      <c r="I123" s="83">
        <f t="shared" si="12"/>
        <v>-3.2</v>
      </c>
      <c r="J123" s="8">
        <f t="shared" si="14"/>
        <v>36</v>
      </c>
      <c r="K123" s="8">
        <f>H123/H1090*100</f>
        <v>0.0002475285647963775</v>
      </c>
    </row>
    <row r="124" spans="1:11" ht="38.25">
      <c r="A124" s="13" t="s">
        <v>38</v>
      </c>
      <c r="B124" s="19" t="s">
        <v>6</v>
      </c>
      <c r="C124" s="19" t="s">
        <v>37</v>
      </c>
      <c r="D124" s="19" t="s">
        <v>157</v>
      </c>
      <c r="E124" s="19"/>
      <c r="F124" s="47">
        <f>F125+F133+F143+F155</f>
        <v>7792.9</v>
      </c>
      <c r="G124" s="8">
        <f>G125+G133+G143+G155</f>
        <v>5027.5</v>
      </c>
      <c r="H124" s="8">
        <f>H125+H133+H143+H155</f>
        <v>4720.9</v>
      </c>
      <c r="I124" s="83">
        <f t="shared" si="12"/>
        <v>-306.60000000000036</v>
      </c>
      <c r="J124" s="8">
        <f t="shared" si="14"/>
        <v>93.90154152163103</v>
      </c>
      <c r="K124" s="8">
        <f>H124/H1090*100</f>
        <v>0.6491986675262325</v>
      </c>
    </row>
    <row r="125" spans="1:11" ht="63.75">
      <c r="A125" s="13" t="s">
        <v>51</v>
      </c>
      <c r="B125" s="19" t="s">
        <v>6</v>
      </c>
      <c r="C125" s="19" t="s">
        <v>37</v>
      </c>
      <c r="D125" s="19" t="s">
        <v>188</v>
      </c>
      <c r="E125" s="19"/>
      <c r="F125" s="47">
        <f aca="true" t="shared" si="20" ref="F125:H126">F126</f>
        <v>270</v>
      </c>
      <c r="G125" s="8">
        <f t="shared" si="20"/>
        <v>170</v>
      </c>
      <c r="H125" s="8">
        <f t="shared" si="20"/>
        <v>140.1</v>
      </c>
      <c r="I125" s="83">
        <f t="shared" si="12"/>
        <v>-29.900000000000006</v>
      </c>
      <c r="J125" s="8">
        <f t="shared" si="14"/>
        <v>82.41176470588235</v>
      </c>
      <c r="K125" s="8">
        <f>H125/H1090*100</f>
        <v>0.019265973293318046</v>
      </c>
    </row>
    <row r="126" spans="1:11" s="18" customFormat="1" ht="63.75">
      <c r="A126" s="13" t="s">
        <v>262</v>
      </c>
      <c r="B126" s="21" t="s">
        <v>6</v>
      </c>
      <c r="C126" s="21" t="s">
        <v>37</v>
      </c>
      <c r="D126" s="21" t="s">
        <v>239</v>
      </c>
      <c r="E126" s="21"/>
      <c r="F126" s="49">
        <f t="shared" si="20"/>
        <v>270</v>
      </c>
      <c r="G126" s="17">
        <f t="shared" si="20"/>
        <v>170</v>
      </c>
      <c r="H126" s="17">
        <f t="shared" si="20"/>
        <v>140.1</v>
      </c>
      <c r="I126" s="83">
        <f t="shared" si="12"/>
        <v>-29.900000000000006</v>
      </c>
      <c r="J126" s="8">
        <f t="shared" si="14"/>
        <v>82.41176470588235</v>
      </c>
      <c r="K126" s="8">
        <f>H126/H1090*100</f>
        <v>0.019265973293318046</v>
      </c>
    </row>
    <row r="127" spans="1:11" ht="76.5">
      <c r="A127" s="13" t="s">
        <v>107</v>
      </c>
      <c r="B127" s="19" t="s">
        <v>6</v>
      </c>
      <c r="C127" s="19" t="s">
        <v>37</v>
      </c>
      <c r="D127" s="19" t="s">
        <v>189</v>
      </c>
      <c r="E127" s="19"/>
      <c r="F127" s="47">
        <f>F130+F128</f>
        <v>270</v>
      </c>
      <c r="G127" s="8">
        <f>G130+G128</f>
        <v>170</v>
      </c>
      <c r="H127" s="8">
        <f>H130+H128</f>
        <v>140.1</v>
      </c>
      <c r="I127" s="83">
        <f t="shared" si="12"/>
        <v>-29.900000000000006</v>
      </c>
      <c r="J127" s="8">
        <f t="shared" si="14"/>
        <v>82.41176470588235</v>
      </c>
      <c r="K127" s="8">
        <f>H127/H1090*100</f>
        <v>0.019265973293318046</v>
      </c>
    </row>
    <row r="128" spans="1:11" ht="89.25">
      <c r="A128" s="13" t="s">
        <v>28</v>
      </c>
      <c r="B128" s="19" t="s">
        <v>6</v>
      </c>
      <c r="C128" s="19" t="s">
        <v>37</v>
      </c>
      <c r="D128" s="19" t="s">
        <v>189</v>
      </c>
      <c r="E128" s="19" t="s">
        <v>8</v>
      </c>
      <c r="F128" s="47">
        <f>F129</f>
        <v>50</v>
      </c>
      <c r="G128" s="8">
        <f>G129</f>
        <v>25</v>
      </c>
      <c r="H128" s="8">
        <f>H129</f>
        <v>0</v>
      </c>
      <c r="I128" s="83">
        <f t="shared" si="12"/>
        <v>-25</v>
      </c>
      <c r="J128" s="8">
        <f t="shared" si="14"/>
        <v>0</v>
      </c>
      <c r="K128" s="8">
        <f>H128/H1090*100</f>
        <v>0</v>
      </c>
    </row>
    <row r="129" spans="1:11" ht="38.25">
      <c r="A129" s="32" t="s">
        <v>116</v>
      </c>
      <c r="B129" s="19" t="s">
        <v>6</v>
      </c>
      <c r="C129" s="19" t="s">
        <v>37</v>
      </c>
      <c r="D129" s="19" t="s">
        <v>189</v>
      </c>
      <c r="E129" s="19" t="s">
        <v>117</v>
      </c>
      <c r="F129" s="47">
        <v>50</v>
      </c>
      <c r="G129" s="8">
        <v>25</v>
      </c>
      <c r="H129" s="8">
        <v>0</v>
      </c>
      <c r="I129" s="83">
        <f t="shared" si="12"/>
        <v>-25</v>
      </c>
      <c r="J129" s="8">
        <f t="shared" si="14"/>
        <v>0</v>
      </c>
      <c r="K129" s="8">
        <f>H129/H1090*100</f>
        <v>0</v>
      </c>
    </row>
    <row r="130" spans="1:11" ht="38.25">
      <c r="A130" s="13" t="s">
        <v>22</v>
      </c>
      <c r="B130" s="19" t="s">
        <v>6</v>
      </c>
      <c r="C130" s="19" t="s">
        <v>37</v>
      </c>
      <c r="D130" s="19" t="s">
        <v>189</v>
      </c>
      <c r="E130" s="24">
        <v>200</v>
      </c>
      <c r="F130" s="47">
        <f>F131</f>
        <v>220</v>
      </c>
      <c r="G130" s="47">
        <f>G131</f>
        <v>145</v>
      </c>
      <c r="H130" s="8">
        <f>H131</f>
        <v>140.1</v>
      </c>
      <c r="I130" s="83">
        <f t="shared" si="12"/>
        <v>-4.900000000000006</v>
      </c>
      <c r="J130" s="8">
        <f t="shared" si="14"/>
        <v>96.62068965517241</v>
      </c>
      <c r="K130" s="8">
        <f>H130/H1090*100</f>
        <v>0.019265973293318046</v>
      </c>
    </row>
    <row r="131" spans="1:11" ht="38.25">
      <c r="A131" s="13" t="s">
        <v>140</v>
      </c>
      <c r="B131" s="19" t="s">
        <v>6</v>
      </c>
      <c r="C131" s="19" t="s">
        <v>37</v>
      </c>
      <c r="D131" s="19" t="s">
        <v>189</v>
      </c>
      <c r="E131" s="24">
        <v>240</v>
      </c>
      <c r="F131" s="47">
        <v>220</v>
      </c>
      <c r="G131" s="8">
        <v>145</v>
      </c>
      <c r="H131" s="8">
        <v>140.1</v>
      </c>
      <c r="I131" s="83">
        <f t="shared" si="12"/>
        <v>-4.900000000000006</v>
      </c>
      <c r="J131" s="8">
        <f t="shared" si="14"/>
        <v>96.62068965517241</v>
      </c>
      <c r="K131" s="8">
        <f>H131/H1090*100</f>
        <v>0.019265973293318046</v>
      </c>
    </row>
    <row r="132" spans="1:11" ht="12.75">
      <c r="A132" s="13"/>
      <c r="B132" s="19"/>
      <c r="C132" s="19"/>
      <c r="D132" s="19"/>
      <c r="E132" s="19"/>
      <c r="F132" s="47"/>
      <c r="G132" s="9"/>
      <c r="H132" s="8"/>
      <c r="I132" s="83"/>
      <c r="J132" s="8"/>
      <c r="K132" s="8"/>
    </row>
    <row r="133" spans="1:11" ht="51">
      <c r="A133" s="13" t="s">
        <v>39</v>
      </c>
      <c r="B133" s="19" t="s">
        <v>6</v>
      </c>
      <c r="C133" s="19" t="s">
        <v>37</v>
      </c>
      <c r="D133" s="19" t="s">
        <v>190</v>
      </c>
      <c r="E133" s="19"/>
      <c r="F133" s="47">
        <f aca="true" t="shared" si="21" ref="F133:H134">F134</f>
        <v>351</v>
      </c>
      <c r="G133" s="8">
        <f t="shared" si="21"/>
        <v>278</v>
      </c>
      <c r="H133" s="8">
        <f t="shared" si="21"/>
        <v>210.7</v>
      </c>
      <c r="I133" s="83">
        <f t="shared" si="12"/>
        <v>-67.30000000000001</v>
      </c>
      <c r="J133" s="8">
        <f t="shared" si="14"/>
        <v>75.7913669064748</v>
      </c>
      <c r="K133" s="8">
        <f>H133/H1090*100</f>
        <v>0.028974593668109297</v>
      </c>
    </row>
    <row r="134" spans="1:11" s="18" customFormat="1" ht="51">
      <c r="A134" s="13" t="s">
        <v>263</v>
      </c>
      <c r="B134" s="21" t="s">
        <v>6</v>
      </c>
      <c r="C134" s="21" t="s">
        <v>37</v>
      </c>
      <c r="D134" s="21" t="s">
        <v>240</v>
      </c>
      <c r="E134" s="21"/>
      <c r="F134" s="49">
        <f t="shared" si="21"/>
        <v>351</v>
      </c>
      <c r="G134" s="17">
        <f t="shared" si="21"/>
        <v>278</v>
      </c>
      <c r="H134" s="17">
        <f t="shared" si="21"/>
        <v>210.7</v>
      </c>
      <c r="I134" s="83">
        <f t="shared" si="12"/>
        <v>-67.30000000000001</v>
      </c>
      <c r="J134" s="8">
        <f t="shared" si="14"/>
        <v>75.7913669064748</v>
      </c>
      <c r="K134" s="8">
        <f>H134/H1090*100</f>
        <v>0.028974593668109297</v>
      </c>
    </row>
    <row r="135" spans="1:11" ht="63.75">
      <c r="A135" s="13" t="s">
        <v>40</v>
      </c>
      <c r="B135" s="12" t="s">
        <v>6</v>
      </c>
      <c r="C135" s="12" t="s">
        <v>37</v>
      </c>
      <c r="D135" s="12" t="s">
        <v>191</v>
      </c>
      <c r="E135" s="12"/>
      <c r="F135" s="48">
        <f>F136+F140+F138</f>
        <v>351</v>
      </c>
      <c r="G135" s="48">
        <f>G136+G140+G138</f>
        <v>278</v>
      </c>
      <c r="H135" s="48">
        <f>H136+H140+H138</f>
        <v>210.7</v>
      </c>
      <c r="I135" s="83">
        <f t="shared" si="12"/>
        <v>-67.30000000000001</v>
      </c>
      <c r="J135" s="8">
        <f t="shared" si="14"/>
        <v>75.7913669064748</v>
      </c>
      <c r="K135" s="8">
        <f>H135/H1090*100</f>
        <v>0.028974593668109297</v>
      </c>
    </row>
    <row r="136" spans="1:11" ht="38.25">
      <c r="A136" s="13" t="s">
        <v>22</v>
      </c>
      <c r="B136" s="12" t="s">
        <v>6</v>
      </c>
      <c r="C136" s="12" t="s">
        <v>37</v>
      </c>
      <c r="D136" s="12" t="s">
        <v>191</v>
      </c>
      <c r="E136" s="24">
        <v>200</v>
      </c>
      <c r="F136" s="48">
        <f>F137</f>
        <v>149</v>
      </c>
      <c r="G136" s="7">
        <f>G137</f>
        <v>76</v>
      </c>
      <c r="H136" s="7">
        <f>H137</f>
        <v>76</v>
      </c>
      <c r="I136" s="83">
        <f t="shared" si="12"/>
        <v>0</v>
      </c>
      <c r="J136" s="8">
        <f t="shared" si="14"/>
        <v>100</v>
      </c>
      <c r="K136" s="8">
        <f>H136/H1090*100</f>
        <v>0.010451206069180383</v>
      </c>
    </row>
    <row r="137" spans="1:11" ht="38.25">
      <c r="A137" s="13" t="s">
        <v>140</v>
      </c>
      <c r="B137" s="12" t="s">
        <v>6</v>
      </c>
      <c r="C137" s="12" t="s">
        <v>37</v>
      </c>
      <c r="D137" s="12" t="s">
        <v>191</v>
      </c>
      <c r="E137" s="24">
        <v>240</v>
      </c>
      <c r="F137" s="48">
        <v>149</v>
      </c>
      <c r="G137" s="7">
        <v>76</v>
      </c>
      <c r="H137" s="8">
        <v>76</v>
      </c>
      <c r="I137" s="83">
        <f t="shared" si="12"/>
        <v>0</v>
      </c>
      <c r="J137" s="8">
        <f t="shared" si="14"/>
        <v>100</v>
      </c>
      <c r="K137" s="8">
        <f>H137/H1090*100</f>
        <v>0.010451206069180383</v>
      </c>
    </row>
    <row r="138" spans="1:11" ht="25.5">
      <c r="A138" s="13" t="s">
        <v>93</v>
      </c>
      <c r="B138" s="12" t="s">
        <v>6</v>
      </c>
      <c r="C138" s="12" t="s">
        <v>37</v>
      </c>
      <c r="D138" s="12" t="s">
        <v>191</v>
      </c>
      <c r="E138" s="24">
        <v>300</v>
      </c>
      <c r="F138" s="48">
        <f>F139</f>
        <v>2</v>
      </c>
      <c r="G138" s="48">
        <f>G139</f>
        <v>2</v>
      </c>
      <c r="H138" s="48">
        <f>H139</f>
        <v>2</v>
      </c>
      <c r="I138" s="83">
        <f t="shared" si="12"/>
        <v>0</v>
      </c>
      <c r="J138" s="8">
        <f t="shared" si="14"/>
        <v>100</v>
      </c>
      <c r="K138" s="8">
        <f>H138/H1090*100</f>
        <v>0.00027503173866264165</v>
      </c>
    </row>
    <row r="139" spans="1:11" ht="25.5">
      <c r="A139" s="13" t="s">
        <v>669</v>
      </c>
      <c r="B139" s="12" t="s">
        <v>6</v>
      </c>
      <c r="C139" s="12" t="s">
        <v>37</v>
      </c>
      <c r="D139" s="12" t="s">
        <v>191</v>
      </c>
      <c r="E139" s="24">
        <v>330</v>
      </c>
      <c r="F139" s="48">
        <v>2</v>
      </c>
      <c r="G139" s="7">
        <v>2</v>
      </c>
      <c r="H139" s="8">
        <v>2</v>
      </c>
      <c r="I139" s="83">
        <f t="shared" si="12"/>
        <v>0</v>
      </c>
      <c r="J139" s="8">
        <f t="shared" si="14"/>
        <v>100</v>
      </c>
      <c r="K139" s="8">
        <f>H139/H1090*100</f>
        <v>0.00027503173866264165</v>
      </c>
    </row>
    <row r="140" spans="1:11" ht="12.75">
      <c r="A140" s="13" t="s">
        <v>34</v>
      </c>
      <c r="B140" s="12" t="s">
        <v>6</v>
      </c>
      <c r="C140" s="12" t="s">
        <v>37</v>
      </c>
      <c r="D140" s="12" t="s">
        <v>191</v>
      </c>
      <c r="E140" s="24">
        <v>800</v>
      </c>
      <c r="F140" s="48">
        <f>F141</f>
        <v>200</v>
      </c>
      <c r="G140" s="7">
        <f>G141</f>
        <v>200</v>
      </c>
      <c r="H140" s="7">
        <f>H141</f>
        <v>132.7</v>
      </c>
      <c r="I140" s="83">
        <f t="shared" si="12"/>
        <v>-67.30000000000001</v>
      </c>
      <c r="J140" s="8">
        <f t="shared" si="14"/>
        <v>66.35</v>
      </c>
      <c r="K140" s="8">
        <f>H140/H1090*100</f>
        <v>0.018248355860266272</v>
      </c>
    </row>
    <row r="141" spans="1:11" ht="25.5">
      <c r="A141" s="13" t="s">
        <v>302</v>
      </c>
      <c r="B141" s="12" t="s">
        <v>6</v>
      </c>
      <c r="C141" s="12" t="s">
        <v>37</v>
      </c>
      <c r="D141" s="12" t="s">
        <v>191</v>
      </c>
      <c r="E141" s="24">
        <v>850</v>
      </c>
      <c r="F141" s="48">
        <v>200</v>
      </c>
      <c r="G141" s="7">
        <v>200</v>
      </c>
      <c r="H141" s="8">
        <v>132.7</v>
      </c>
      <c r="I141" s="83">
        <f t="shared" si="12"/>
        <v>-67.30000000000001</v>
      </c>
      <c r="J141" s="8">
        <f t="shared" si="14"/>
        <v>66.35</v>
      </c>
      <c r="K141" s="8">
        <f>H141/H1090*100</f>
        <v>0.018248355860266272</v>
      </c>
    </row>
    <row r="142" spans="1:11" ht="12.75">
      <c r="A142" s="13"/>
      <c r="B142" s="12"/>
      <c r="C142" s="12"/>
      <c r="D142" s="12"/>
      <c r="E142" s="24"/>
      <c r="F142" s="48"/>
      <c r="G142" s="7"/>
      <c r="H142" s="8"/>
      <c r="I142" s="83"/>
      <c r="J142" s="8"/>
      <c r="K142" s="8"/>
    </row>
    <row r="143" spans="1:11" ht="51">
      <c r="A143" s="13" t="s">
        <v>306</v>
      </c>
      <c r="B143" s="19" t="s">
        <v>6</v>
      </c>
      <c r="C143" s="19" t="s">
        <v>37</v>
      </c>
      <c r="D143" s="19" t="s">
        <v>158</v>
      </c>
      <c r="E143" s="19"/>
      <c r="F143" s="48">
        <f>F144</f>
        <v>1027.9</v>
      </c>
      <c r="G143" s="7">
        <f>G144</f>
        <v>553.6</v>
      </c>
      <c r="H143" s="7">
        <f>H144</f>
        <v>421.4</v>
      </c>
      <c r="I143" s="83">
        <f t="shared" si="12"/>
        <v>-132.20000000000005</v>
      </c>
      <c r="J143" s="8">
        <f t="shared" si="14"/>
        <v>76.11994219653178</v>
      </c>
      <c r="K143" s="8">
        <f>H143/H1090*100</f>
        <v>0.057949187336218594</v>
      </c>
    </row>
    <row r="144" spans="1:11" s="18" customFormat="1" ht="51">
      <c r="A144" s="13" t="s">
        <v>307</v>
      </c>
      <c r="B144" s="21" t="s">
        <v>6</v>
      </c>
      <c r="C144" s="21" t="s">
        <v>37</v>
      </c>
      <c r="D144" s="21" t="s">
        <v>236</v>
      </c>
      <c r="E144" s="21"/>
      <c r="F144" s="49">
        <f>F145+F149</f>
        <v>1027.9</v>
      </c>
      <c r="G144" s="17">
        <f>G145+G149</f>
        <v>553.6</v>
      </c>
      <c r="H144" s="17">
        <f>H145+H149</f>
        <v>421.4</v>
      </c>
      <c r="I144" s="83">
        <f t="shared" si="12"/>
        <v>-132.20000000000005</v>
      </c>
      <c r="J144" s="8">
        <f t="shared" si="14"/>
        <v>76.11994219653178</v>
      </c>
      <c r="K144" s="8">
        <f>H144/H1090*100</f>
        <v>0.057949187336218594</v>
      </c>
    </row>
    <row r="145" spans="1:11" ht="153">
      <c r="A145" s="13" t="s">
        <v>46</v>
      </c>
      <c r="B145" s="12" t="s">
        <v>6</v>
      </c>
      <c r="C145" s="12" t="s">
        <v>37</v>
      </c>
      <c r="D145" s="12" t="s">
        <v>192</v>
      </c>
      <c r="E145" s="23"/>
      <c r="F145" s="48">
        <f aca="true" t="shared" si="22" ref="F145:H146">F146</f>
        <v>6</v>
      </c>
      <c r="G145" s="7">
        <f t="shared" si="22"/>
        <v>6</v>
      </c>
      <c r="H145" s="7">
        <f t="shared" si="22"/>
        <v>0</v>
      </c>
      <c r="I145" s="83">
        <f t="shared" si="12"/>
        <v>-6</v>
      </c>
      <c r="J145" s="8">
        <f t="shared" si="14"/>
        <v>0</v>
      </c>
      <c r="K145" s="8">
        <f>H145/H1090*100</f>
        <v>0</v>
      </c>
    </row>
    <row r="146" spans="1:11" ht="38.25">
      <c r="A146" s="13" t="s">
        <v>22</v>
      </c>
      <c r="B146" s="12" t="s">
        <v>6</v>
      </c>
      <c r="C146" s="12" t="s">
        <v>37</v>
      </c>
      <c r="D146" s="12" t="s">
        <v>192</v>
      </c>
      <c r="E146" s="24">
        <v>200</v>
      </c>
      <c r="F146" s="48">
        <f t="shared" si="22"/>
        <v>6</v>
      </c>
      <c r="G146" s="7">
        <f t="shared" si="22"/>
        <v>6</v>
      </c>
      <c r="H146" s="7">
        <f t="shared" si="22"/>
        <v>0</v>
      </c>
      <c r="I146" s="83">
        <f t="shared" si="12"/>
        <v>-6</v>
      </c>
      <c r="J146" s="8">
        <f t="shared" si="14"/>
        <v>0</v>
      </c>
      <c r="K146" s="8">
        <f>H146/H1090*100</f>
        <v>0</v>
      </c>
    </row>
    <row r="147" spans="1:11" ht="38.25">
      <c r="A147" s="13" t="s">
        <v>140</v>
      </c>
      <c r="B147" s="12" t="s">
        <v>6</v>
      </c>
      <c r="C147" s="12" t="s">
        <v>37</v>
      </c>
      <c r="D147" s="12" t="s">
        <v>192</v>
      </c>
      <c r="E147" s="24">
        <v>240</v>
      </c>
      <c r="F147" s="48">
        <v>6</v>
      </c>
      <c r="G147" s="7">
        <v>6</v>
      </c>
      <c r="H147" s="8">
        <v>0</v>
      </c>
      <c r="I147" s="83">
        <f t="shared" si="12"/>
        <v>-6</v>
      </c>
      <c r="J147" s="8">
        <f t="shared" si="14"/>
        <v>0</v>
      </c>
      <c r="K147" s="8">
        <f>H147/H1090*100</f>
        <v>0</v>
      </c>
    </row>
    <row r="148" spans="1:11" ht="12.75">
      <c r="A148" s="13"/>
      <c r="B148" s="19"/>
      <c r="C148" s="19"/>
      <c r="D148" s="19"/>
      <c r="E148" s="19"/>
      <c r="F148" s="48"/>
      <c r="G148" s="7"/>
      <c r="H148" s="8"/>
      <c r="I148" s="83"/>
      <c r="J148" s="8"/>
      <c r="K148" s="8"/>
    </row>
    <row r="149" spans="1:11" ht="38.25">
      <c r="A149" s="13" t="s">
        <v>47</v>
      </c>
      <c r="B149" s="19" t="s">
        <v>6</v>
      </c>
      <c r="C149" s="19" t="s">
        <v>37</v>
      </c>
      <c r="D149" s="19" t="s">
        <v>193</v>
      </c>
      <c r="E149" s="19"/>
      <c r="F149" s="48">
        <f>F150+F152</f>
        <v>1021.9</v>
      </c>
      <c r="G149" s="7">
        <f>G150+G152</f>
        <v>547.6</v>
      </c>
      <c r="H149" s="7">
        <f>H150+H152</f>
        <v>421.4</v>
      </c>
      <c r="I149" s="83">
        <f t="shared" si="12"/>
        <v>-126.20000000000005</v>
      </c>
      <c r="J149" s="8">
        <f aca="true" t="shared" si="23" ref="J149:J210">H149/G149*100</f>
        <v>76.95398100803506</v>
      </c>
      <c r="K149" s="8">
        <f>H149/H1090*100</f>
        <v>0.057949187336218594</v>
      </c>
    </row>
    <row r="150" spans="1:11" ht="89.25">
      <c r="A150" s="13" t="s">
        <v>9</v>
      </c>
      <c r="B150" s="12" t="s">
        <v>6</v>
      </c>
      <c r="C150" s="12" t="s">
        <v>37</v>
      </c>
      <c r="D150" s="19" t="s">
        <v>193</v>
      </c>
      <c r="E150" s="12" t="s">
        <v>8</v>
      </c>
      <c r="F150" s="48">
        <f>F151</f>
        <v>798.8</v>
      </c>
      <c r="G150" s="7">
        <f>G151</f>
        <v>436</v>
      </c>
      <c r="H150" s="7">
        <f>H151</f>
        <v>421.4</v>
      </c>
      <c r="I150" s="83">
        <f t="shared" si="12"/>
        <v>-14.600000000000023</v>
      </c>
      <c r="J150" s="8">
        <f t="shared" si="23"/>
        <v>96.65137614678898</v>
      </c>
      <c r="K150" s="8">
        <f>H150/H1090*100</f>
        <v>0.057949187336218594</v>
      </c>
    </row>
    <row r="151" spans="1:11" ht="38.25">
      <c r="A151" s="32" t="s">
        <v>116</v>
      </c>
      <c r="B151" s="12" t="s">
        <v>6</v>
      </c>
      <c r="C151" s="12" t="s">
        <v>37</v>
      </c>
      <c r="D151" s="19" t="s">
        <v>193</v>
      </c>
      <c r="E151" s="12" t="s">
        <v>117</v>
      </c>
      <c r="F151" s="48">
        <v>798.8</v>
      </c>
      <c r="G151" s="38">
        <v>436</v>
      </c>
      <c r="H151" s="8">
        <v>421.4</v>
      </c>
      <c r="I151" s="83">
        <f t="shared" si="12"/>
        <v>-14.600000000000023</v>
      </c>
      <c r="J151" s="8">
        <f t="shared" si="23"/>
        <v>96.65137614678898</v>
      </c>
      <c r="K151" s="8">
        <f>H151/H1090*100</f>
        <v>0.057949187336218594</v>
      </c>
    </row>
    <row r="152" spans="1:11" ht="38.25">
      <c r="A152" s="13" t="s">
        <v>22</v>
      </c>
      <c r="B152" s="12" t="s">
        <v>6</v>
      </c>
      <c r="C152" s="12" t="s">
        <v>37</v>
      </c>
      <c r="D152" s="19" t="s">
        <v>193</v>
      </c>
      <c r="E152" s="12" t="s">
        <v>18</v>
      </c>
      <c r="F152" s="48">
        <f>F153</f>
        <v>223.1</v>
      </c>
      <c r="G152" s="7">
        <f>G153</f>
        <v>111.6</v>
      </c>
      <c r="H152" s="7">
        <f>H153</f>
        <v>0</v>
      </c>
      <c r="I152" s="83">
        <f t="shared" si="12"/>
        <v>-111.6</v>
      </c>
      <c r="J152" s="8">
        <f t="shared" si="23"/>
        <v>0</v>
      </c>
      <c r="K152" s="8">
        <f>H152/H1090*100</f>
        <v>0</v>
      </c>
    </row>
    <row r="153" spans="1:11" ht="38.25">
      <c r="A153" s="13" t="s">
        <v>140</v>
      </c>
      <c r="B153" s="12" t="s">
        <v>6</v>
      </c>
      <c r="C153" s="12" t="s">
        <v>37</v>
      </c>
      <c r="D153" s="19" t="s">
        <v>193</v>
      </c>
      <c r="E153" s="12" t="s">
        <v>118</v>
      </c>
      <c r="F153" s="48">
        <v>223.1</v>
      </c>
      <c r="G153" s="7">
        <v>111.6</v>
      </c>
      <c r="H153" s="8">
        <v>0</v>
      </c>
      <c r="I153" s="83">
        <f t="shared" si="12"/>
        <v>-111.6</v>
      </c>
      <c r="J153" s="8">
        <f t="shared" si="23"/>
        <v>0</v>
      </c>
      <c r="K153" s="8">
        <f>H153/H1090*100</f>
        <v>0</v>
      </c>
    </row>
    <row r="154" spans="1:11" ht="12.75">
      <c r="A154" s="13"/>
      <c r="B154" s="12"/>
      <c r="C154" s="12"/>
      <c r="D154" s="19"/>
      <c r="E154" s="12"/>
      <c r="F154" s="48"/>
      <c r="G154" s="7"/>
      <c r="H154" s="8"/>
      <c r="I154" s="83"/>
      <c r="J154" s="8"/>
      <c r="K154" s="8"/>
    </row>
    <row r="155" spans="1:11" ht="89.25">
      <c r="A155" s="13" t="s">
        <v>457</v>
      </c>
      <c r="B155" s="12" t="s">
        <v>6</v>
      </c>
      <c r="C155" s="12" t="s">
        <v>37</v>
      </c>
      <c r="D155" s="21" t="s">
        <v>458</v>
      </c>
      <c r="E155" s="12"/>
      <c r="F155" s="48">
        <f>F156</f>
        <v>6144</v>
      </c>
      <c r="G155" s="38">
        <f>G156</f>
        <v>4025.9</v>
      </c>
      <c r="H155" s="38">
        <f>H156</f>
        <v>3948.7</v>
      </c>
      <c r="I155" s="83">
        <f t="shared" si="12"/>
        <v>-77.20000000000027</v>
      </c>
      <c r="J155" s="8">
        <f t="shared" si="23"/>
        <v>98.08241635410715</v>
      </c>
      <c r="K155" s="8">
        <f>H155/H1090*100</f>
        <v>0.5430089132285866</v>
      </c>
    </row>
    <row r="156" spans="1:11" ht="76.5">
      <c r="A156" s="13" t="s">
        <v>216</v>
      </c>
      <c r="B156" s="12" t="s">
        <v>6</v>
      </c>
      <c r="C156" s="12" t="s">
        <v>37</v>
      </c>
      <c r="D156" s="21" t="s">
        <v>459</v>
      </c>
      <c r="E156" s="12"/>
      <c r="F156" s="48">
        <f>F157+F159+F164+F161</f>
        <v>6144</v>
      </c>
      <c r="G156" s="38">
        <f>G157+G159+G164+G161</f>
        <v>4025.9</v>
      </c>
      <c r="H156" s="38">
        <f>H157+H159+H164+H161</f>
        <v>3948.7</v>
      </c>
      <c r="I156" s="83">
        <f t="shared" si="12"/>
        <v>-77.20000000000027</v>
      </c>
      <c r="J156" s="8">
        <f t="shared" si="23"/>
        <v>98.08241635410715</v>
      </c>
      <c r="K156" s="8">
        <f>H156/H1090*100</f>
        <v>0.5430089132285866</v>
      </c>
    </row>
    <row r="157" spans="1:11" ht="89.25">
      <c r="A157" s="13" t="s">
        <v>9</v>
      </c>
      <c r="B157" s="12" t="s">
        <v>6</v>
      </c>
      <c r="C157" s="12" t="s">
        <v>37</v>
      </c>
      <c r="D157" s="21" t="s">
        <v>459</v>
      </c>
      <c r="E157" s="12" t="s">
        <v>8</v>
      </c>
      <c r="F157" s="48">
        <f>F158</f>
        <v>5297.5</v>
      </c>
      <c r="G157" s="38">
        <f>G158</f>
        <v>3538.5</v>
      </c>
      <c r="H157" s="38">
        <f>H158</f>
        <v>3518</v>
      </c>
      <c r="I157" s="83">
        <f t="shared" si="12"/>
        <v>-20.5</v>
      </c>
      <c r="J157" s="8">
        <f t="shared" si="23"/>
        <v>99.42065847110358</v>
      </c>
      <c r="K157" s="8">
        <f>H157/H1090*100</f>
        <v>0.4837808283075866</v>
      </c>
    </row>
    <row r="158" spans="1:11" ht="25.5">
      <c r="A158" s="32" t="s">
        <v>280</v>
      </c>
      <c r="B158" s="12" t="s">
        <v>6</v>
      </c>
      <c r="C158" s="12" t="s">
        <v>37</v>
      </c>
      <c r="D158" s="21" t="s">
        <v>459</v>
      </c>
      <c r="E158" s="12" t="s">
        <v>121</v>
      </c>
      <c r="F158" s="48">
        <v>5297.5</v>
      </c>
      <c r="G158" s="7">
        <v>3538.5</v>
      </c>
      <c r="H158" s="8">
        <v>3518</v>
      </c>
      <c r="I158" s="83">
        <f aca="true" t="shared" si="24" ref="I158:I224">H158-G158</f>
        <v>-20.5</v>
      </c>
      <c r="J158" s="8">
        <f t="shared" si="23"/>
        <v>99.42065847110358</v>
      </c>
      <c r="K158" s="8">
        <f>H158/H1090*100</f>
        <v>0.4837808283075866</v>
      </c>
    </row>
    <row r="159" spans="1:11" ht="38.25">
      <c r="A159" s="13" t="s">
        <v>22</v>
      </c>
      <c r="B159" s="12" t="s">
        <v>6</v>
      </c>
      <c r="C159" s="12" t="s">
        <v>37</v>
      </c>
      <c r="D159" s="21" t="s">
        <v>459</v>
      </c>
      <c r="E159" s="12" t="s">
        <v>18</v>
      </c>
      <c r="F159" s="48">
        <f>F160</f>
        <v>686.6</v>
      </c>
      <c r="G159" s="7">
        <f>G160</f>
        <v>400.5</v>
      </c>
      <c r="H159" s="7">
        <f>H160</f>
        <v>372.3</v>
      </c>
      <c r="I159" s="83">
        <f t="shared" si="24"/>
        <v>-28.19999999999999</v>
      </c>
      <c r="J159" s="8">
        <f t="shared" si="23"/>
        <v>92.95880149812734</v>
      </c>
      <c r="K159" s="8">
        <f>H159/H1090*100</f>
        <v>0.05119715815205075</v>
      </c>
    </row>
    <row r="160" spans="1:11" ht="38.25">
      <c r="A160" s="13" t="s">
        <v>140</v>
      </c>
      <c r="B160" s="12" t="s">
        <v>6</v>
      </c>
      <c r="C160" s="12" t="s">
        <v>37</v>
      </c>
      <c r="D160" s="21" t="s">
        <v>459</v>
      </c>
      <c r="E160" s="12" t="s">
        <v>118</v>
      </c>
      <c r="F160" s="48">
        <v>686.6</v>
      </c>
      <c r="G160" s="7">
        <v>400.5</v>
      </c>
      <c r="H160" s="8">
        <v>372.3</v>
      </c>
      <c r="I160" s="83">
        <f t="shared" si="24"/>
        <v>-28.19999999999999</v>
      </c>
      <c r="J160" s="8">
        <f t="shared" si="23"/>
        <v>92.95880149812734</v>
      </c>
      <c r="K160" s="8">
        <f>H160/H1090*100</f>
        <v>0.05119715815205075</v>
      </c>
    </row>
    <row r="161" spans="1:11" ht="12.75">
      <c r="A161" s="13" t="s">
        <v>34</v>
      </c>
      <c r="B161" s="12" t="s">
        <v>6</v>
      </c>
      <c r="C161" s="12" t="s">
        <v>37</v>
      </c>
      <c r="D161" s="21" t="s">
        <v>459</v>
      </c>
      <c r="E161" s="12" t="s">
        <v>35</v>
      </c>
      <c r="F161" s="48">
        <f>F162</f>
        <v>13.9</v>
      </c>
      <c r="G161" s="7">
        <f>G162</f>
        <v>13.9</v>
      </c>
      <c r="H161" s="7">
        <f>H162</f>
        <v>13.7</v>
      </c>
      <c r="I161" s="83">
        <f t="shared" si="24"/>
        <v>-0.20000000000000107</v>
      </c>
      <c r="J161" s="8">
        <f t="shared" si="23"/>
        <v>98.56115107913669</v>
      </c>
      <c r="K161" s="8">
        <f>H161/H1090*100</f>
        <v>0.0018839674098390952</v>
      </c>
    </row>
    <row r="162" spans="1:11" ht="25.5">
      <c r="A162" s="13" t="s">
        <v>302</v>
      </c>
      <c r="B162" s="12" t="s">
        <v>6</v>
      </c>
      <c r="C162" s="12" t="s">
        <v>37</v>
      </c>
      <c r="D162" s="21" t="s">
        <v>459</v>
      </c>
      <c r="E162" s="12" t="s">
        <v>303</v>
      </c>
      <c r="F162" s="48">
        <v>13.9</v>
      </c>
      <c r="G162" s="7">
        <v>13.9</v>
      </c>
      <c r="H162" s="8">
        <v>13.7</v>
      </c>
      <c r="I162" s="83">
        <f t="shared" si="24"/>
        <v>-0.20000000000000107</v>
      </c>
      <c r="J162" s="8">
        <f t="shared" si="23"/>
        <v>98.56115107913669</v>
      </c>
      <c r="K162" s="8">
        <f>H162/H1090*100</f>
        <v>0.0018839674098390952</v>
      </c>
    </row>
    <row r="163" spans="1:11" ht="12.75">
      <c r="A163" s="13"/>
      <c r="B163" s="12"/>
      <c r="C163" s="12"/>
      <c r="D163" s="21"/>
      <c r="E163" s="12"/>
      <c r="F163" s="48"/>
      <c r="G163" s="7"/>
      <c r="H163" s="8"/>
      <c r="I163" s="83"/>
      <c r="J163" s="8"/>
      <c r="K163" s="8"/>
    </row>
    <row r="164" spans="1:11" ht="114.75">
      <c r="A164" s="13" t="s">
        <v>304</v>
      </c>
      <c r="B164" s="12" t="s">
        <v>6</v>
      </c>
      <c r="C164" s="12" t="s">
        <v>37</v>
      </c>
      <c r="D164" s="12" t="s">
        <v>460</v>
      </c>
      <c r="E164" s="12"/>
      <c r="F164" s="48">
        <f aca="true" t="shared" si="25" ref="F164:H165">F165</f>
        <v>146</v>
      </c>
      <c r="G164" s="48">
        <f t="shared" si="25"/>
        <v>73</v>
      </c>
      <c r="H164" s="48">
        <f t="shared" si="25"/>
        <v>44.7</v>
      </c>
      <c r="I164" s="83">
        <f t="shared" si="24"/>
        <v>-28.299999999999997</v>
      </c>
      <c r="J164" s="8">
        <f t="shared" si="23"/>
        <v>61.232876712328775</v>
      </c>
      <c r="K164" s="8">
        <f>H164/H1090*100</f>
        <v>0.006146959359110042</v>
      </c>
    </row>
    <row r="165" spans="1:11" ht="89.25">
      <c r="A165" s="13" t="s">
        <v>28</v>
      </c>
      <c r="B165" s="12" t="s">
        <v>6</v>
      </c>
      <c r="C165" s="12" t="s">
        <v>37</v>
      </c>
      <c r="D165" s="12" t="s">
        <v>460</v>
      </c>
      <c r="E165" s="12" t="s">
        <v>8</v>
      </c>
      <c r="F165" s="48">
        <f t="shared" si="25"/>
        <v>146</v>
      </c>
      <c r="G165" s="48">
        <f t="shared" si="25"/>
        <v>73</v>
      </c>
      <c r="H165" s="48">
        <f t="shared" si="25"/>
        <v>44.7</v>
      </c>
      <c r="I165" s="83">
        <f t="shared" si="24"/>
        <v>-28.299999999999997</v>
      </c>
      <c r="J165" s="8">
        <f t="shared" si="23"/>
        <v>61.232876712328775</v>
      </c>
      <c r="K165" s="8">
        <f>H165/H1090*100</f>
        <v>0.006146959359110042</v>
      </c>
    </row>
    <row r="166" spans="1:11" ht="25.5">
      <c r="A166" s="32" t="s">
        <v>122</v>
      </c>
      <c r="B166" s="12" t="s">
        <v>6</v>
      </c>
      <c r="C166" s="12" t="s">
        <v>37</v>
      </c>
      <c r="D166" s="12" t="s">
        <v>460</v>
      </c>
      <c r="E166" s="12" t="s">
        <v>121</v>
      </c>
      <c r="F166" s="48">
        <v>146</v>
      </c>
      <c r="G166" s="7">
        <v>73</v>
      </c>
      <c r="H166" s="8">
        <v>44.7</v>
      </c>
      <c r="I166" s="83">
        <f t="shared" si="24"/>
        <v>-28.299999999999997</v>
      </c>
      <c r="J166" s="8">
        <f t="shared" si="23"/>
        <v>61.232876712328775</v>
      </c>
      <c r="K166" s="8">
        <f>H166/H1090*100</f>
        <v>0.006146959359110042</v>
      </c>
    </row>
    <row r="167" spans="1:11" ht="12.75">
      <c r="A167" s="13"/>
      <c r="B167" s="12"/>
      <c r="C167" s="12"/>
      <c r="D167" s="12"/>
      <c r="E167" s="12"/>
      <c r="F167" s="48"/>
      <c r="G167" s="9"/>
      <c r="H167" s="8"/>
      <c r="I167" s="83"/>
      <c r="J167" s="8"/>
      <c r="K167" s="8"/>
    </row>
    <row r="168" spans="1:11" ht="51">
      <c r="A168" s="13" t="s">
        <v>461</v>
      </c>
      <c r="B168" s="12" t="s">
        <v>6</v>
      </c>
      <c r="C168" s="12" t="s">
        <v>37</v>
      </c>
      <c r="D168" s="12" t="s">
        <v>180</v>
      </c>
      <c r="E168" s="12"/>
      <c r="F168" s="48">
        <f aca="true" t="shared" si="26" ref="F168:H169">F170</f>
        <v>420</v>
      </c>
      <c r="G168" s="38">
        <f t="shared" si="26"/>
        <v>210</v>
      </c>
      <c r="H168" s="38">
        <f t="shared" si="26"/>
        <v>185.5</v>
      </c>
      <c r="I168" s="83">
        <f t="shared" si="24"/>
        <v>-24.5</v>
      </c>
      <c r="J168" s="8">
        <f t="shared" si="23"/>
        <v>88.33333333333333</v>
      </c>
      <c r="K168" s="8">
        <f>H168/H1090*100</f>
        <v>0.025509193760960013</v>
      </c>
    </row>
    <row r="169" spans="1:11" s="18" customFormat="1" ht="33" customHeight="1">
      <c r="A169" s="13" t="s">
        <v>462</v>
      </c>
      <c r="B169" s="21" t="s">
        <v>6</v>
      </c>
      <c r="C169" s="21" t="s">
        <v>37</v>
      </c>
      <c r="D169" s="21" t="s">
        <v>241</v>
      </c>
      <c r="E169" s="21"/>
      <c r="F169" s="49">
        <f t="shared" si="26"/>
        <v>420</v>
      </c>
      <c r="G169" s="39">
        <f t="shared" si="26"/>
        <v>210</v>
      </c>
      <c r="H169" s="39">
        <f t="shared" si="26"/>
        <v>185.5</v>
      </c>
      <c r="I169" s="83">
        <f t="shared" si="24"/>
        <v>-24.5</v>
      </c>
      <c r="J169" s="8">
        <f t="shared" si="23"/>
        <v>88.33333333333333</v>
      </c>
      <c r="K169" s="8">
        <f>H169/H1090*100</f>
        <v>0.025509193760960013</v>
      </c>
    </row>
    <row r="170" spans="1:11" s="20" customFormat="1" ht="63.75">
      <c r="A170" s="13" t="s">
        <v>470</v>
      </c>
      <c r="B170" s="12" t="s">
        <v>6</v>
      </c>
      <c r="C170" s="12" t="s">
        <v>37</v>
      </c>
      <c r="D170" s="12" t="s">
        <v>181</v>
      </c>
      <c r="E170" s="12"/>
      <c r="F170" s="48">
        <f aca="true" t="shared" si="27" ref="F170:H171">F171</f>
        <v>420</v>
      </c>
      <c r="G170" s="38">
        <f t="shared" si="27"/>
        <v>210</v>
      </c>
      <c r="H170" s="38">
        <f t="shared" si="27"/>
        <v>185.5</v>
      </c>
      <c r="I170" s="83">
        <f t="shared" si="24"/>
        <v>-24.5</v>
      </c>
      <c r="J170" s="8">
        <f t="shared" si="23"/>
        <v>88.33333333333333</v>
      </c>
      <c r="K170" s="8">
        <f>H170/H1090*100</f>
        <v>0.025509193760960013</v>
      </c>
    </row>
    <row r="171" spans="1:11" ht="38.25">
      <c r="A171" s="13" t="s">
        <v>22</v>
      </c>
      <c r="B171" s="12" t="s">
        <v>6</v>
      </c>
      <c r="C171" s="12" t="s">
        <v>37</v>
      </c>
      <c r="D171" s="12" t="s">
        <v>181</v>
      </c>
      <c r="E171" s="12" t="s">
        <v>18</v>
      </c>
      <c r="F171" s="48">
        <f t="shared" si="27"/>
        <v>420</v>
      </c>
      <c r="G171" s="7">
        <f t="shared" si="27"/>
        <v>210</v>
      </c>
      <c r="H171" s="7">
        <f t="shared" si="27"/>
        <v>185.5</v>
      </c>
      <c r="I171" s="83">
        <f t="shared" si="24"/>
        <v>-24.5</v>
      </c>
      <c r="J171" s="8">
        <f t="shared" si="23"/>
        <v>88.33333333333333</v>
      </c>
      <c r="K171" s="8">
        <f>H171/H1090*100</f>
        <v>0.025509193760960013</v>
      </c>
    </row>
    <row r="172" spans="1:11" ht="38.25">
      <c r="A172" s="13" t="s">
        <v>140</v>
      </c>
      <c r="B172" s="12" t="s">
        <v>6</v>
      </c>
      <c r="C172" s="12" t="s">
        <v>37</v>
      </c>
      <c r="D172" s="12" t="s">
        <v>181</v>
      </c>
      <c r="E172" s="12" t="s">
        <v>118</v>
      </c>
      <c r="F172" s="48">
        <v>420</v>
      </c>
      <c r="G172" s="7">
        <v>210</v>
      </c>
      <c r="H172" s="8">
        <v>185.5</v>
      </c>
      <c r="I172" s="83">
        <f t="shared" si="24"/>
        <v>-24.5</v>
      </c>
      <c r="J172" s="8">
        <f t="shared" si="23"/>
        <v>88.33333333333333</v>
      </c>
      <c r="K172" s="8">
        <f>H172/H1090*100</f>
        <v>0.025509193760960013</v>
      </c>
    </row>
    <row r="173" spans="1:11" ht="12.75">
      <c r="A173" s="13"/>
      <c r="B173" s="12"/>
      <c r="C173" s="12"/>
      <c r="D173" s="12"/>
      <c r="E173" s="12"/>
      <c r="F173" s="48"/>
      <c r="G173" s="9"/>
      <c r="H173" s="8"/>
      <c r="I173" s="83"/>
      <c r="J173" s="8"/>
      <c r="K173" s="8"/>
    </row>
    <row r="174" spans="1:11" ht="51">
      <c r="A174" s="13" t="s">
        <v>463</v>
      </c>
      <c r="B174" s="12" t="s">
        <v>6</v>
      </c>
      <c r="C174" s="12" t="s">
        <v>37</v>
      </c>
      <c r="D174" s="12" t="s">
        <v>167</v>
      </c>
      <c r="E174" s="12"/>
      <c r="F174" s="48">
        <f aca="true" t="shared" si="28" ref="F174:H175">F176</f>
        <v>915.1</v>
      </c>
      <c r="G174" s="38">
        <f t="shared" si="28"/>
        <v>44</v>
      </c>
      <c r="H174" s="38">
        <f t="shared" si="28"/>
        <v>39.1</v>
      </c>
      <c r="I174" s="83">
        <f t="shared" si="24"/>
        <v>-4.899999999999999</v>
      </c>
      <c r="J174" s="8">
        <f t="shared" si="23"/>
        <v>88.86363636363637</v>
      </c>
      <c r="K174" s="8">
        <f>H174/H1090*100</f>
        <v>0.005376870490854644</v>
      </c>
    </row>
    <row r="175" spans="1:11" ht="51">
      <c r="A175" s="13" t="s">
        <v>464</v>
      </c>
      <c r="B175" s="12" t="s">
        <v>6</v>
      </c>
      <c r="C175" s="12" t="s">
        <v>37</v>
      </c>
      <c r="D175" s="12" t="s">
        <v>242</v>
      </c>
      <c r="E175" s="12"/>
      <c r="F175" s="48">
        <f t="shared" si="28"/>
        <v>915.1</v>
      </c>
      <c r="G175" s="38">
        <f t="shared" si="28"/>
        <v>44</v>
      </c>
      <c r="H175" s="38">
        <f t="shared" si="28"/>
        <v>39.1</v>
      </c>
      <c r="I175" s="83">
        <f t="shared" si="24"/>
        <v>-4.899999999999999</v>
      </c>
      <c r="J175" s="8">
        <f t="shared" si="23"/>
        <v>88.86363636363637</v>
      </c>
      <c r="K175" s="8">
        <f>H175/H1090*100</f>
        <v>0.005376870490854644</v>
      </c>
    </row>
    <row r="176" spans="1:11" ht="89.25">
      <c r="A176" s="13" t="s">
        <v>465</v>
      </c>
      <c r="B176" s="12" t="s">
        <v>6</v>
      </c>
      <c r="C176" s="12" t="s">
        <v>37</v>
      </c>
      <c r="D176" s="12" t="s">
        <v>179</v>
      </c>
      <c r="E176" s="12"/>
      <c r="F176" s="48">
        <f aca="true" t="shared" si="29" ref="F176:H177">F177</f>
        <v>915.1</v>
      </c>
      <c r="G176" s="38">
        <f t="shared" si="29"/>
        <v>44</v>
      </c>
      <c r="H176" s="38">
        <f t="shared" si="29"/>
        <v>39.1</v>
      </c>
      <c r="I176" s="83">
        <f t="shared" si="24"/>
        <v>-4.899999999999999</v>
      </c>
      <c r="J176" s="8">
        <f t="shared" si="23"/>
        <v>88.86363636363637</v>
      </c>
      <c r="K176" s="8">
        <f>H176/H1090*100</f>
        <v>0.005376870490854644</v>
      </c>
    </row>
    <row r="177" spans="1:11" ht="38.25">
      <c r="A177" s="13" t="s">
        <v>22</v>
      </c>
      <c r="B177" s="12" t="s">
        <v>6</v>
      </c>
      <c r="C177" s="12" t="s">
        <v>37</v>
      </c>
      <c r="D177" s="12" t="s">
        <v>179</v>
      </c>
      <c r="E177" s="12" t="s">
        <v>18</v>
      </c>
      <c r="F177" s="48">
        <f t="shared" si="29"/>
        <v>915.1</v>
      </c>
      <c r="G177" s="38">
        <f t="shared" si="29"/>
        <v>44</v>
      </c>
      <c r="H177" s="38">
        <f t="shared" si="29"/>
        <v>39.1</v>
      </c>
      <c r="I177" s="83">
        <f t="shared" si="24"/>
        <v>-4.899999999999999</v>
      </c>
      <c r="J177" s="8">
        <f t="shared" si="23"/>
        <v>88.86363636363637</v>
      </c>
      <c r="K177" s="8">
        <f>H177/H1090*100</f>
        <v>0.005376870490854644</v>
      </c>
    </row>
    <row r="178" spans="1:11" ht="38.25">
      <c r="A178" s="13" t="s">
        <v>140</v>
      </c>
      <c r="B178" s="12" t="s">
        <v>6</v>
      </c>
      <c r="C178" s="12" t="s">
        <v>37</v>
      </c>
      <c r="D178" s="12" t="s">
        <v>179</v>
      </c>
      <c r="E178" s="12" t="s">
        <v>118</v>
      </c>
      <c r="F178" s="48">
        <v>915.1</v>
      </c>
      <c r="G178" s="38">
        <v>44</v>
      </c>
      <c r="H178" s="8">
        <v>39.1</v>
      </c>
      <c r="I178" s="83">
        <f t="shared" si="24"/>
        <v>-4.899999999999999</v>
      </c>
      <c r="J178" s="8">
        <f t="shared" si="23"/>
        <v>88.86363636363637</v>
      </c>
      <c r="K178" s="8">
        <f>H178/H1090*100</f>
        <v>0.005376870490854644</v>
      </c>
    </row>
    <row r="179" spans="1:11" ht="12.75">
      <c r="A179" s="13"/>
      <c r="B179" s="12"/>
      <c r="C179" s="12"/>
      <c r="D179" s="12"/>
      <c r="E179" s="12"/>
      <c r="F179" s="48"/>
      <c r="G179" s="38"/>
      <c r="H179" s="8"/>
      <c r="I179" s="83"/>
      <c r="J179" s="8"/>
      <c r="K179" s="8"/>
    </row>
    <row r="180" spans="1:11" ht="76.5">
      <c r="A180" s="13" t="s">
        <v>137</v>
      </c>
      <c r="B180" s="12" t="s">
        <v>6</v>
      </c>
      <c r="C180" s="12" t="s">
        <v>37</v>
      </c>
      <c r="D180" s="12" t="s">
        <v>194</v>
      </c>
      <c r="E180" s="12"/>
      <c r="F180" s="48">
        <f>F181</f>
        <v>28064.8</v>
      </c>
      <c r="G180" s="38">
        <f>G181</f>
        <v>17733.600000000002</v>
      </c>
      <c r="H180" s="38">
        <f>H181</f>
        <v>16735.300000000003</v>
      </c>
      <c r="I180" s="83">
        <f t="shared" si="24"/>
        <v>-998.2999999999993</v>
      </c>
      <c r="J180" s="8">
        <f t="shared" si="23"/>
        <v>94.37057337483648</v>
      </c>
      <c r="K180" s="8">
        <f>H180/H1090*100</f>
        <v>2.3013693280204537</v>
      </c>
    </row>
    <row r="181" spans="1:11" s="18" customFormat="1" ht="89.25">
      <c r="A181" s="13" t="s">
        <v>264</v>
      </c>
      <c r="B181" s="21" t="s">
        <v>6</v>
      </c>
      <c r="C181" s="21" t="s">
        <v>37</v>
      </c>
      <c r="D181" s="21" t="s">
        <v>243</v>
      </c>
      <c r="E181" s="21"/>
      <c r="F181" s="49">
        <f>F182+F194+F197+F190</f>
        <v>28064.8</v>
      </c>
      <c r="G181" s="39">
        <f>G182+G194+G197+G190</f>
        <v>17733.600000000002</v>
      </c>
      <c r="H181" s="39">
        <f>H182+H194+H197+H190</f>
        <v>16735.300000000003</v>
      </c>
      <c r="I181" s="83">
        <f t="shared" si="24"/>
        <v>-998.2999999999993</v>
      </c>
      <c r="J181" s="8">
        <f t="shared" si="23"/>
        <v>94.37057337483648</v>
      </c>
      <c r="K181" s="8">
        <f>H181/H1090*100</f>
        <v>2.3013693280204537</v>
      </c>
    </row>
    <row r="182" spans="1:11" ht="114.75">
      <c r="A182" s="13" t="s">
        <v>138</v>
      </c>
      <c r="B182" s="12" t="s">
        <v>6</v>
      </c>
      <c r="C182" s="12" t="s">
        <v>37</v>
      </c>
      <c r="D182" s="12" t="s">
        <v>195</v>
      </c>
      <c r="E182" s="24"/>
      <c r="F182" s="48">
        <f>F183+F185+F187</f>
        <v>21313.600000000002</v>
      </c>
      <c r="G182" s="38">
        <f>G183+G185+G187</f>
        <v>14312.400000000001</v>
      </c>
      <c r="H182" s="38">
        <f>H183+H185+H187</f>
        <v>13903.1</v>
      </c>
      <c r="I182" s="83">
        <f t="shared" si="24"/>
        <v>-409.3000000000011</v>
      </c>
      <c r="J182" s="8">
        <f t="shared" si="23"/>
        <v>97.14024202789189</v>
      </c>
      <c r="K182" s="8">
        <f>H182/H1090*100</f>
        <v>1.9118968829002867</v>
      </c>
    </row>
    <row r="183" spans="1:11" ht="89.25">
      <c r="A183" s="13" t="s">
        <v>28</v>
      </c>
      <c r="B183" s="12" t="s">
        <v>6</v>
      </c>
      <c r="C183" s="12" t="s">
        <v>37</v>
      </c>
      <c r="D183" s="12" t="s">
        <v>195</v>
      </c>
      <c r="E183" s="12" t="s">
        <v>8</v>
      </c>
      <c r="F183" s="48">
        <f>F184</f>
        <v>17579.7</v>
      </c>
      <c r="G183" s="38">
        <f>G184</f>
        <v>11840.6</v>
      </c>
      <c r="H183" s="38">
        <f>H184</f>
        <v>11677.2</v>
      </c>
      <c r="I183" s="83">
        <f t="shared" si="24"/>
        <v>-163.39999999999964</v>
      </c>
      <c r="J183" s="8">
        <f t="shared" si="23"/>
        <v>98.62000236474503</v>
      </c>
      <c r="K183" s="8">
        <f>H183/H1090*100</f>
        <v>1.6058003093556996</v>
      </c>
    </row>
    <row r="184" spans="1:11" ht="25.5">
      <c r="A184" s="32" t="s">
        <v>122</v>
      </c>
      <c r="B184" s="12" t="s">
        <v>6</v>
      </c>
      <c r="C184" s="12" t="s">
        <v>37</v>
      </c>
      <c r="D184" s="12" t="s">
        <v>195</v>
      </c>
      <c r="E184" s="12" t="s">
        <v>121</v>
      </c>
      <c r="F184" s="48">
        <v>17579.7</v>
      </c>
      <c r="G184" s="38">
        <v>11840.6</v>
      </c>
      <c r="H184" s="8">
        <v>11677.2</v>
      </c>
      <c r="I184" s="83">
        <f t="shared" si="24"/>
        <v>-163.39999999999964</v>
      </c>
      <c r="J184" s="8">
        <f t="shared" si="23"/>
        <v>98.62000236474503</v>
      </c>
      <c r="K184" s="8">
        <f>H184/H1090*100</f>
        <v>1.6058003093556996</v>
      </c>
    </row>
    <row r="185" spans="1:11" ht="38.25">
      <c r="A185" s="13" t="s">
        <v>22</v>
      </c>
      <c r="B185" s="12" t="s">
        <v>6</v>
      </c>
      <c r="C185" s="12" t="s">
        <v>37</v>
      </c>
      <c r="D185" s="12" t="s">
        <v>195</v>
      </c>
      <c r="E185" s="12" t="s">
        <v>18</v>
      </c>
      <c r="F185" s="48">
        <f>F186</f>
        <v>3655.4</v>
      </c>
      <c r="G185" s="48">
        <f>G186</f>
        <v>2404.3</v>
      </c>
      <c r="H185" s="48">
        <f>H186</f>
        <v>2188.1</v>
      </c>
      <c r="I185" s="83">
        <f t="shared" si="24"/>
        <v>-216.20000000000027</v>
      </c>
      <c r="J185" s="8">
        <f t="shared" si="23"/>
        <v>91.00777773156426</v>
      </c>
      <c r="K185" s="8">
        <f>H185/H1090*100</f>
        <v>0.30089847368386313</v>
      </c>
    </row>
    <row r="186" spans="1:11" ht="38.25">
      <c r="A186" s="13" t="s">
        <v>140</v>
      </c>
      <c r="B186" s="12" t="s">
        <v>6</v>
      </c>
      <c r="C186" s="12" t="s">
        <v>37</v>
      </c>
      <c r="D186" s="12" t="s">
        <v>195</v>
      </c>
      <c r="E186" s="12" t="s">
        <v>118</v>
      </c>
      <c r="F186" s="48">
        <v>3655.4</v>
      </c>
      <c r="G186" s="38">
        <v>2404.3</v>
      </c>
      <c r="H186" s="8">
        <v>2188.1</v>
      </c>
      <c r="I186" s="83">
        <f t="shared" si="24"/>
        <v>-216.20000000000027</v>
      </c>
      <c r="J186" s="8">
        <f t="shared" si="23"/>
        <v>91.00777773156426</v>
      </c>
      <c r="K186" s="8">
        <f>H186/H1090*100</f>
        <v>0.30089847368386313</v>
      </c>
    </row>
    <row r="187" spans="1:11" ht="12.75">
      <c r="A187" s="13" t="s">
        <v>34</v>
      </c>
      <c r="B187" s="12" t="s">
        <v>6</v>
      </c>
      <c r="C187" s="12" t="s">
        <v>37</v>
      </c>
      <c r="D187" s="12" t="s">
        <v>195</v>
      </c>
      <c r="E187" s="12" t="s">
        <v>35</v>
      </c>
      <c r="F187" s="48">
        <f>F188+F189</f>
        <v>78.5</v>
      </c>
      <c r="G187" s="38">
        <f>G188+G189</f>
        <v>67.5</v>
      </c>
      <c r="H187" s="38">
        <f>H188+H189</f>
        <v>37.8</v>
      </c>
      <c r="I187" s="83">
        <f t="shared" si="24"/>
        <v>-29.700000000000003</v>
      </c>
      <c r="J187" s="8">
        <f t="shared" si="23"/>
        <v>55.99999999999999</v>
      </c>
      <c r="K187" s="8">
        <f>H187/H1090*100</f>
        <v>0.0051980998607239265</v>
      </c>
    </row>
    <row r="188" spans="1:11" ht="12.75">
      <c r="A188" s="13" t="s">
        <v>318</v>
      </c>
      <c r="B188" s="12" t="s">
        <v>6</v>
      </c>
      <c r="C188" s="12" t="s">
        <v>37</v>
      </c>
      <c r="D188" s="12" t="s">
        <v>195</v>
      </c>
      <c r="E188" s="12" t="s">
        <v>317</v>
      </c>
      <c r="F188" s="48"/>
      <c r="G188" s="38"/>
      <c r="H188" s="8"/>
      <c r="I188" s="83">
        <f t="shared" si="24"/>
        <v>0</v>
      </c>
      <c r="J188" s="8"/>
      <c r="K188" s="8">
        <f>H188/H1090*100</f>
        <v>0</v>
      </c>
    </row>
    <row r="189" spans="1:11" ht="25.5">
      <c r="A189" s="13" t="s">
        <v>302</v>
      </c>
      <c r="B189" s="12" t="s">
        <v>6</v>
      </c>
      <c r="C189" s="12" t="s">
        <v>37</v>
      </c>
      <c r="D189" s="12" t="s">
        <v>195</v>
      </c>
      <c r="E189" s="12" t="s">
        <v>303</v>
      </c>
      <c r="F189" s="48">
        <v>78.5</v>
      </c>
      <c r="G189" s="38">
        <v>67.5</v>
      </c>
      <c r="H189" s="8">
        <v>37.8</v>
      </c>
      <c r="I189" s="83">
        <f t="shared" si="24"/>
        <v>-29.700000000000003</v>
      </c>
      <c r="J189" s="8">
        <f t="shared" si="23"/>
        <v>55.99999999999999</v>
      </c>
      <c r="K189" s="8">
        <f>H189/H1090*100</f>
        <v>0.0051980998607239265</v>
      </c>
    </row>
    <row r="190" spans="1:11" ht="153">
      <c r="A190" s="13" t="s">
        <v>139</v>
      </c>
      <c r="B190" s="12" t="s">
        <v>6</v>
      </c>
      <c r="C190" s="12" t="s">
        <v>37</v>
      </c>
      <c r="D190" s="12" t="s">
        <v>196</v>
      </c>
      <c r="E190" s="12"/>
      <c r="F190" s="48">
        <f aca="true" t="shared" si="30" ref="F190:H191">F191</f>
        <v>210</v>
      </c>
      <c r="G190" s="38">
        <f t="shared" si="30"/>
        <v>150</v>
      </c>
      <c r="H190" s="38">
        <f t="shared" si="30"/>
        <v>98.9</v>
      </c>
      <c r="I190" s="83">
        <f t="shared" si="24"/>
        <v>-51.099999999999994</v>
      </c>
      <c r="J190" s="8">
        <f t="shared" si="23"/>
        <v>65.93333333333334</v>
      </c>
      <c r="K190" s="8">
        <f>H190/H1090*100</f>
        <v>0.01360031947686763</v>
      </c>
    </row>
    <row r="191" spans="1:11" ht="89.25">
      <c r="A191" s="13" t="s">
        <v>28</v>
      </c>
      <c r="B191" s="12" t="s">
        <v>6</v>
      </c>
      <c r="C191" s="12" t="s">
        <v>37</v>
      </c>
      <c r="D191" s="12" t="s">
        <v>196</v>
      </c>
      <c r="E191" s="12" t="s">
        <v>8</v>
      </c>
      <c r="F191" s="48">
        <f t="shared" si="30"/>
        <v>210</v>
      </c>
      <c r="G191" s="38">
        <f t="shared" si="30"/>
        <v>150</v>
      </c>
      <c r="H191" s="38">
        <f t="shared" si="30"/>
        <v>98.9</v>
      </c>
      <c r="I191" s="83">
        <f t="shared" si="24"/>
        <v>-51.099999999999994</v>
      </c>
      <c r="J191" s="8">
        <f t="shared" si="23"/>
        <v>65.93333333333334</v>
      </c>
      <c r="K191" s="8">
        <f>H191/H1090*100</f>
        <v>0.01360031947686763</v>
      </c>
    </row>
    <row r="192" spans="1:11" ht="25.5">
      <c r="A192" s="32" t="s">
        <v>122</v>
      </c>
      <c r="B192" s="12" t="s">
        <v>6</v>
      </c>
      <c r="C192" s="12" t="s">
        <v>37</v>
      </c>
      <c r="D192" s="12" t="s">
        <v>196</v>
      </c>
      <c r="E192" s="12" t="s">
        <v>121</v>
      </c>
      <c r="F192" s="48">
        <v>210</v>
      </c>
      <c r="G192" s="38">
        <v>150</v>
      </c>
      <c r="H192" s="8">
        <v>98.9</v>
      </c>
      <c r="I192" s="83">
        <f t="shared" si="24"/>
        <v>-51.099999999999994</v>
      </c>
      <c r="J192" s="8">
        <f t="shared" si="23"/>
        <v>65.93333333333334</v>
      </c>
      <c r="K192" s="8">
        <f>H192/H1090*100</f>
        <v>0.01360031947686763</v>
      </c>
    </row>
    <row r="193" spans="1:11" ht="12.75">
      <c r="A193" s="32"/>
      <c r="B193" s="12"/>
      <c r="C193" s="12"/>
      <c r="D193" s="12"/>
      <c r="E193" s="12"/>
      <c r="F193" s="48"/>
      <c r="G193" s="38"/>
      <c r="H193" s="8"/>
      <c r="I193" s="83"/>
      <c r="J193" s="8"/>
      <c r="K193" s="8"/>
    </row>
    <row r="194" spans="1:11" ht="76.5">
      <c r="A194" s="84" t="s">
        <v>424</v>
      </c>
      <c r="B194" s="85" t="s">
        <v>6</v>
      </c>
      <c r="C194" s="85" t="s">
        <v>37</v>
      </c>
      <c r="D194" s="85" t="s">
        <v>425</v>
      </c>
      <c r="E194" s="85"/>
      <c r="F194" s="48">
        <f aca="true" t="shared" si="31" ref="F194:H195">F195</f>
        <v>4905.9</v>
      </c>
      <c r="G194" s="38">
        <f t="shared" si="31"/>
        <v>2453</v>
      </c>
      <c r="H194" s="38">
        <f t="shared" si="31"/>
        <v>2050</v>
      </c>
      <c r="I194" s="83">
        <f t="shared" si="24"/>
        <v>-403</v>
      </c>
      <c r="J194" s="8">
        <f t="shared" si="23"/>
        <v>83.57113738279658</v>
      </c>
      <c r="K194" s="8">
        <f>H194/H1090*100</f>
        <v>0.2819075321292077</v>
      </c>
    </row>
    <row r="195" spans="1:11" ht="89.25">
      <c r="A195" s="54" t="s">
        <v>426</v>
      </c>
      <c r="B195" s="55" t="s">
        <v>6</v>
      </c>
      <c r="C195" s="55" t="s">
        <v>37</v>
      </c>
      <c r="D195" s="55" t="s">
        <v>425</v>
      </c>
      <c r="E195" s="55" t="s">
        <v>8</v>
      </c>
      <c r="F195" s="48">
        <f t="shared" si="31"/>
        <v>4905.9</v>
      </c>
      <c r="G195" s="38">
        <f t="shared" si="31"/>
        <v>2453</v>
      </c>
      <c r="H195" s="38">
        <f t="shared" si="31"/>
        <v>2050</v>
      </c>
      <c r="I195" s="83">
        <f t="shared" si="24"/>
        <v>-403</v>
      </c>
      <c r="J195" s="8">
        <f t="shared" si="23"/>
        <v>83.57113738279658</v>
      </c>
      <c r="K195" s="8">
        <f>H195/H1090*100</f>
        <v>0.2819075321292077</v>
      </c>
    </row>
    <row r="196" spans="1:11" ht="25.5">
      <c r="A196" s="54" t="s">
        <v>122</v>
      </c>
      <c r="B196" s="55" t="s">
        <v>6</v>
      </c>
      <c r="C196" s="55" t="s">
        <v>37</v>
      </c>
      <c r="D196" s="55" t="s">
        <v>425</v>
      </c>
      <c r="E196" s="55" t="s">
        <v>121</v>
      </c>
      <c r="F196" s="48">
        <v>4905.9</v>
      </c>
      <c r="G196" s="38">
        <v>2453</v>
      </c>
      <c r="H196" s="8">
        <v>2050</v>
      </c>
      <c r="I196" s="83">
        <f t="shared" si="24"/>
        <v>-403</v>
      </c>
      <c r="J196" s="8">
        <f t="shared" si="23"/>
        <v>83.57113738279658</v>
      </c>
      <c r="K196" s="8">
        <f>H196/H1090*100</f>
        <v>0.2819075321292077</v>
      </c>
    </row>
    <row r="197" spans="1:11" ht="89.25">
      <c r="A197" s="54" t="s">
        <v>427</v>
      </c>
      <c r="B197" s="55" t="s">
        <v>6</v>
      </c>
      <c r="C197" s="55" t="s">
        <v>37</v>
      </c>
      <c r="D197" s="55" t="s">
        <v>428</v>
      </c>
      <c r="E197" s="55"/>
      <c r="F197" s="48">
        <f aca="true" t="shared" si="32" ref="F197:H198">F198</f>
        <v>1635.3</v>
      </c>
      <c r="G197" s="38">
        <f t="shared" si="32"/>
        <v>818.2</v>
      </c>
      <c r="H197" s="38">
        <f t="shared" si="32"/>
        <v>683.3</v>
      </c>
      <c r="I197" s="83">
        <f t="shared" si="24"/>
        <v>-134.9000000000001</v>
      </c>
      <c r="J197" s="8">
        <f t="shared" si="23"/>
        <v>83.51258860914201</v>
      </c>
      <c r="K197" s="8">
        <f>H197/H1090*100</f>
        <v>0.09396459351409152</v>
      </c>
    </row>
    <row r="198" spans="1:11" ht="89.25">
      <c r="A198" s="54" t="s">
        <v>426</v>
      </c>
      <c r="B198" s="55" t="s">
        <v>6</v>
      </c>
      <c r="C198" s="55" t="s">
        <v>37</v>
      </c>
      <c r="D198" s="55" t="s">
        <v>428</v>
      </c>
      <c r="E198" s="55" t="s">
        <v>8</v>
      </c>
      <c r="F198" s="48">
        <f t="shared" si="32"/>
        <v>1635.3</v>
      </c>
      <c r="G198" s="38">
        <f t="shared" si="32"/>
        <v>818.2</v>
      </c>
      <c r="H198" s="38">
        <f t="shared" si="32"/>
        <v>683.3</v>
      </c>
      <c r="I198" s="83">
        <f t="shared" si="24"/>
        <v>-134.9000000000001</v>
      </c>
      <c r="J198" s="8">
        <f t="shared" si="23"/>
        <v>83.51258860914201</v>
      </c>
      <c r="K198" s="8">
        <f>H198/H1090*100</f>
        <v>0.09396459351409152</v>
      </c>
    </row>
    <row r="199" spans="1:11" ht="25.5">
      <c r="A199" s="54" t="s">
        <v>122</v>
      </c>
      <c r="B199" s="55" t="s">
        <v>6</v>
      </c>
      <c r="C199" s="55" t="s">
        <v>37</v>
      </c>
      <c r="D199" s="55" t="s">
        <v>428</v>
      </c>
      <c r="E199" s="55" t="s">
        <v>121</v>
      </c>
      <c r="F199" s="48">
        <v>1635.3</v>
      </c>
      <c r="G199" s="38">
        <v>818.2</v>
      </c>
      <c r="H199" s="8">
        <v>683.3</v>
      </c>
      <c r="I199" s="83">
        <f t="shared" si="24"/>
        <v>-134.9000000000001</v>
      </c>
      <c r="J199" s="8">
        <f t="shared" si="23"/>
        <v>83.51258860914201</v>
      </c>
      <c r="K199" s="8">
        <f>H199/H1090*100</f>
        <v>0.09396459351409152</v>
      </c>
    </row>
    <row r="200" spans="1:11" ht="12.75">
      <c r="A200" s="13"/>
      <c r="B200" s="12"/>
      <c r="C200" s="12"/>
      <c r="D200" s="12"/>
      <c r="E200" s="12"/>
      <c r="F200" s="48"/>
      <c r="G200" s="40"/>
      <c r="H200" s="8"/>
      <c r="I200" s="83"/>
      <c r="J200" s="8"/>
      <c r="K200" s="8"/>
    </row>
    <row r="201" spans="1:11" ht="12.75">
      <c r="A201" s="13" t="s">
        <v>13</v>
      </c>
      <c r="B201" s="12" t="s">
        <v>6</v>
      </c>
      <c r="C201" s="12" t="s">
        <v>37</v>
      </c>
      <c r="D201" s="12" t="s">
        <v>145</v>
      </c>
      <c r="E201" s="12"/>
      <c r="F201" s="48">
        <f>F205+F202</f>
        <v>446.2</v>
      </c>
      <c r="G201" s="48">
        <f>G205+G202</f>
        <v>441.2</v>
      </c>
      <c r="H201" s="48">
        <f>H205+H202</f>
        <v>439.6</v>
      </c>
      <c r="I201" s="83">
        <f t="shared" si="24"/>
        <v>-1.599999999999966</v>
      </c>
      <c r="J201" s="8">
        <f t="shared" si="23"/>
        <v>99.63735267452404</v>
      </c>
      <c r="K201" s="8">
        <f>H201/H1090*100</f>
        <v>0.060451976158048634</v>
      </c>
    </row>
    <row r="202" spans="1:11" ht="51">
      <c r="A202" s="13" t="s">
        <v>644</v>
      </c>
      <c r="B202" s="12" t="s">
        <v>6</v>
      </c>
      <c r="C202" s="12" t="s">
        <v>37</v>
      </c>
      <c r="D202" s="12" t="s">
        <v>645</v>
      </c>
      <c r="E202" s="12"/>
      <c r="F202" s="48">
        <f aca="true" t="shared" si="33" ref="F202:H203">F203</f>
        <v>364</v>
      </c>
      <c r="G202" s="48">
        <f t="shared" si="33"/>
        <v>364</v>
      </c>
      <c r="H202" s="48">
        <f t="shared" si="33"/>
        <v>364</v>
      </c>
      <c r="I202" s="83">
        <f t="shared" si="24"/>
        <v>0</v>
      </c>
      <c r="J202" s="8">
        <f t="shared" si="23"/>
        <v>100</v>
      </c>
      <c r="K202" s="8">
        <f>H202/H1090*100</f>
        <v>0.05005577643660078</v>
      </c>
    </row>
    <row r="203" spans="1:11" ht="12.75">
      <c r="A203" s="13" t="s">
        <v>34</v>
      </c>
      <c r="B203" s="12" t="s">
        <v>6</v>
      </c>
      <c r="C203" s="12" t="s">
        <v>37</v>
      </c>
      <c r="D203" s="12" t="s">
        <v>645</v>
      </c>
      <c r="E203" s="12" t="s">
        <v>35</v>
      </c>
      <c r="F203" s="48">
        <f t="shared" si="33"/>
        <v>364</v>
      </c>
      <c r="G203" s="48">
        <f t="shared" si="33"/>
        <v>364</v>
      </c>
      <c r="H203" s="48">
        <f t="shared" si="33"/>
        <v>364</v>
      </c>
      <c r="I203" s="83">
        <f t="shared" si="24"/>
        <v>0</v>
      </c>
      <c r="J203" s="8">
        <f t="shared" si="23"/>
        <v>100</v>
      </c>
      <c r="K203" s="8">
        <f>H203/H1090*100</f>
        <v>0.05005577643660078</v>
      </c>
    </row>
    <row r="204" spans="1:11" ht="12.75">
      <c r="A204" s="13" t="s">
        <v>318</v>
      </c>
      <c r="B204" s="12" t="s">
        <v>6</v>
      </c>
      <c r="C204" s="12" t="s">
        <v>37</v>
      </c>
      <c r="D204" s="12" t="s">
        <v>645</v>
      </c>
      <c r="E204" s="12" t="s">
        <v>317</v>
      </c>
      <c r="F204" s="48">
        <v>364</v>
      </c>
      <c r="G204" s="38">
        <v>364</v>
      </c>
      <c r="H204" s="38">
        <v>364</v>
      </c>
      <c r="I204" s="83">
        <f t="shared" si="24"/>
        <v>0</v>
      </c>
      <c r="J204" s="8">
        <f t="shared" si="23"/>
        <v>100</v>
      </c>
      <c r="K204" s="8">
        <f>H204/H1090*100</f>
        <v>0.05005577643660078</v>
      </c>
    </row>
    <row r="205" spans="1:11" ht="63.75">
      <c r="A205" s="13" t="s">
        <v>41</v>
      </c>
      <c r="B205" s="12" t="s">
        <v>6</v>
      </c>
      <c r="C205" s="12" t="s">
        <v>37</v>
      </c>
      <c r="D205" s="12" t="s">
        <v>155</v>
      </c>
      <c r="E205" s="12"/>
      <c r="F205" s="48">
        <f aca="true" t="shared" si="34" ref="F205:H207">F206</f>
        <v>82.2</v>
      </c>
      <c r="G205" s="38">
        <f t="shared" si="34"/>
        <v>77.2</v>
      </c>
      <c r="H205" s="38">
        <f t="shared" si="34"/>
        <v>75.6</v>
      </c>
      <c r="I205" s="83">
        <f t="shared" si="24"/>
        <v>-1.6000000000000085</v>
      </c>
      <c r="J205" s="8">
        <f t="shared" si="23"/>
        <v>97.92746113989637</v>
      </c>
      <c r="K205" s="8">
        <f>H205/H1090*100</f>
        <v>0.010396199721447853</v>
      </c>
    </row>
    <row r="206" spans="1:11" s="18" customFormat="1" ht="63.75">
      <c r="A206" s="13" t="s">
        <v>42</v>
      </c>
      <c r="B206" s="21" t="s">
        <v>6</v>
      </c>
      <c r="C206" s="21" t="s">
        <v>37</v>
      </c>
      <c r="D206" s="21" t="s">
        <v>156</v>
      </c>
      <c r="E206" s="21"/>
      <c r="F206" s="49">
        <f>F207+F209</f>
        <v>82.2</v>
      </c>
      <c r="G206" s="49">
        <f>G207+G209</f>
        <v>77.2</v>
      </c>
      <c r="H206" s="49">
        <f>H207+H209</f>
        <v>75.6</v>
      </c>
      <c r="I206" s="83">
        <f t="shared" si="24"/>
        <v>-1.6000000000000085</v>
      </c>
      <c r="J206" s="8">
        <f t="shared" si="23"/>
        <v>97.92746113989637</v>
      </c>
      <c r="K206" s="8">
        <f>H206/H1090*100</f>
        <v>0.010396199721447853</v>
      </c>
    </row>
    <row r="207" spans="1:11" ht="38.25">
      <c r="A207" s="13" t="s">
        <v>22</v>
      </c>
      <c r="B207" s="12" t="s">
        <v>6</v>
      </c>
      <c r="C207" s="12" t="s">
        <v>37</v>
      </c>
      <c r="D207" s="21" t="s">
        <v>156</v>
      </c>
      <c r="E207" s="12" t="s">
        <v>18</v>
      </c>
      <c r="F207" s="48">
        <f t="shared" si="34"/>
        <v>11</v>
      </c>
      <c r="G207" s="38">
        <f t="shared" si="34"/>
        <v>11</v>
      </c>
      <c r="H207" s="38">
        <f t="shared" si="34"/>
        <v>10.5</v>
      </c>
      <c r="I207" s="83">
        <f t="shared" si="24"/>
        <v>-0.5</v>
      </c>
      <c r="J207" s="8">
        <f t="shared" si="23"/>
        <v>95.45454545454545</v>
      </c>
      <c r="K207" s="8">
        <f>H207/H1090*100</f>
        <v>0.0014439166279788687</v>
      </c>
    </row>
    <row r="208" spans="1:11" ht="38.25">
      <c r="A208" s="13" t="s">
        <v>140</v>
      </c>
      <c r="B208" s="12" t="s">
        <v>6</v>
      </c>
      <c r="C208" s="12" t="s">
        <v>37</v>
      </c>
      <c r="D208" s="21" t="s">
        <v>156</v>
      </c>
      <c r="E208" s="12" t="s">
        <v>118</v>
      </c>
      <c r="F208" s="48">
        <v>11</v>
      </c>
      <c r="G208" s="38">
        <v>11</v>
      </c>
      <c r="H208" s="8">
        <v>10.5</v>
      </c>
      <c r="I208" s="83">
        <f t="shared" si="24"/>
        <v>-0.5</v>
      </c>
      <c r="J208" s="8">
        <f t="shared" si="23"/>
        <v>95.45454545454545</v>
      </c>
      <c r="K208" s="8">
        <f>H208/H1090*100</f>
        <v>0.0014439166279788687</v>
      </c>
    </row>
    <row r="209" spans="1:11" ht="12.75">
      <c r="A209" s="13" t="s">
        <v>34</v>
      </c>
      <c r="B209" s="12" t="s">
        <v>6</v>
      </c>
      <c r="C209" s="12" t="s">
        <v>37</v>
      </c>
      <c r="D209" s="21" t="s">
        <v>156</v>
      </c>
      <c r="E209" s="12" t="s">
        <v>35</v>
      </c>
      <c r="F209" s="48">
        <f>F210</f>
        <v>71.2</v>
      </c>
      <c r="G209" s="38">
        <f>G210</f>
        <v>66.2</v>
      </c>
      <c r="H209" s="38">
        <f>H210</f>
        <v>65.1</v>
      </c>
      <c r="I209" s="83">
        <f t="shared" si="24"/>
        <v>-1.1000000000000085</v>
      </c>
      <c r="J209" s="8">
        <f t="shared" si="23"/>
        <v>98.3383685800604</v>
      </c>
      <c r="K209" s="8">
        <f>H209/H1090*100</f>
        <v>0.008952283093468984</v>
      </c>
    </row>
    <row r="210" spans="1:11" ht="25.5">
      <c r="A210" s="13" t="s">
        <v>302</v>
      </c>
      <c r="B210" s="12" t="s">
        <v>6</v>
      </c>
      <c r="C210" s="12" t="s">
        <v>37</v>
      </c>
      <c r="D210" s="21" t="s">
        <v>156</v>
      </c>
      <c r="E210" s="12" t="s">
        <v>303</v>
      </c>
      <c r="F210" s="48">
        <v>71.2</v>
      </c>
      <c r="G210" s="38">
        <v>66.2</v>
      </c>
      <c r="H210" s="8">
        <v>65.1</v>
      </c>
      <c r="I210" s="83">
        <f t="shared" si="24"/>
        <v>-1.1000000000000085</v>
      </c>
      <c r="J210" s="8">
        <f t="shared" si="23"/>
        <v>98.3383685800604</v>
      </c>
      <c r="K210" s="8">
        <f>H210/H1090*100</f>
        <v>0.008952283093468984</v>
      </c>
    </row>
    <row r="211" spans="1:11" ht="12.75">
      <c r="A211" s="32"/>
      <c r="B211" s="12"/>
      <c r="C211" s="12"/>
      <c r="D211" s="12"/>
      <c r="E211" s="12"/>
      <c r="F211" s="48"/>
      <c r="G211" s="38"/>
      <c r="H211" s="8"/>
      <c r="I211" s="83"/>
      <c r="J211" s="8"/>
      <c r="K211" s="8"/>
    </row>
    <row r="212" spans="1:11" ht="12.75">
      <c r="A212" s="13" t="s">
        <v>43</v>
      </c>
      <c r="B212" s="12" t="s">
        <v>7</v>
      </c>
      <c r="C212" s="12"/>
      <c r="D212" s="19"/>
      <c r="E212" s="19"/>
      <c r="F212" s="47">
        <f aca="true" t="shared" si="35" ref="F212:H215">F213</f>
        <v>1539.3</v>
      </c>
      <c r="G212" s="41">
        <f t="shared" si="35"/>
        <v>1057.3</v>
      </c>
      <c r="H212" s="41">
        <f t="shared" si="35"/>
        <v>756</v>
      </c>
      <c r="I212" s="83">
        <f t="shared" si="24"/>
        <v>-301.29999999999995</v>
      </c>
      <c r="J212" s="8">
        <f aca="true" t="shared" si="36" ref="J212:J273">H212/G212*100</f>
        <v>71.50288470632744</v>
      </c>
      <c r="K212" s="8">
        <f>H212/H1090*100</f>
        <v>0.10396199721447853</v>
      </c>
    </row>
    <row r="213" spans="1:11" ht="25.5">
      <c r="A213" s="13" t="s">
        <v>44</v>
      </c>
      <c r="B213" s="12" t="s">
        <v>7</v>
      </c>
      <c r="C213" s="12" t="s">
        <v>12</v>
      </c>
      <c r="D213" s="19"/>
      <c r="E213" s="19"/>
      <c r="F213" s="47">
        <f t="shared" si="35"/>
        <v>1539.3</v>
      </c>
      <c r="G213" s="41">
        <f t="shared" si="35"/>
        <v>1057.3</v>
      </c>
      <c r="H213" s="41">
        <f t="shared" si="35"/>
        <v>756</v>
      </c>
      <c r="I213" s="83">
        <f t="shared" si="24"/>
        <v>-301.29999999999995</v>
      </c>
      <c r="J213" s="8">
        <f t="shared" si="36"/>
        <v>71.50288470632744</v>
      </c>
      <c r="K213" s="8">
        <f>H213/H1090*100</f>
        <v>0.10396199721447853</v>
      </c>
    </row>
    <row r="214" spans="1:11" ht="12.75">
      <c r="A214" s="13" t="s">
        <v>13</v>
      </c>
      <c r="B214" s="12" t="s">
        <v>7</v>
      </c>
      <c r="C214" s="12" t="s">
        <v>12</v>
      </c>
      <c r="D214" s="19" t="s">
        <v>145</v>
      </c>
      <c r="E214" s="19"/>
      <c r="F214" s="47">
        <f t="shared" si="35"/>
        <v>1539.3</v>
      </c>
      <c r="G214" s="41">
        <f t="shared" si="35"/>
        <v>1057.3</v>
      </c>
      <c r="H214" s="41">
        <f t="shared" si="35"/>
        <v>756</v>
      </c>
      <c r="I214" s="83">
        <f t="shared" si="24"/>
        <v>-301.29999999999995</v>
      </c>
      <c r="J214" s="8">
        <f t="shared" si="36"/>
        <v>71.50288470632744</v>
      </c>
      <c r="K214" s="8">
        <f>H214/H1090*100</f>
        <v>0.10396199721447853</v>
      </c>
    </row>
    <row r="215" spans="1:11" ht="12.75">
      <c r="A215" s="13" t="s">
        <v>32</v>
      </c>
      <c r="B215" s="19" t="s">
        <v>7</v>
      </c>
      <c r="C215" s="19" t="s">
        <v>12</v>
      </c>
      <c r="D215" s="19" t="s">
        <v>154</v>
      </c>
      <c r="E215" s="19"/>
      <c r="F215" s="47">
        <f t="shared" si="35"/>
        <v>1539.3</v>
      </c>
      <c r="G215" s="41">
        <f t="shared" si="35"/>
        <v>1057.3</v>
      </c>
      <c r="H215" s="41">
        <f t="shared" si="35"/>
        <v>756</v>
      </c>
      <c r="I215" s="83">
        <f t="shared" si="24"/>
        <v>-301.29999999999995</v>
      </c>
      <c r="J215" s="8">
        <f t="shared" si="36"/>
        <v>71.50288470632744</v>
      </c>
      <c r="K215" s="8">
        <f>H215/H1090*100</f>
        <v>0.10396199721447853</v>
      </c>
    </row>
    <row r="216" spans="1:11" ht="35.25" customHeight="1">
      <c r="A216" s="13" t="s">
        <v>45</v>
      </c>
      <c r="B216" s="19" t="s">
        <v>7</v>
      </c>
      <c r="C216" s="19" t="s">
        <v>12</v>
      </c>
      <c r="D216" s="19" t="s">
        <v>159</v>
      </c>
      <c r="E216" s="19"/>
      <c r="F216" s="47">
        <f>F217+F219</f>
        <v>1539.3</v>
      </c>
      <c r="G216" s="41">
        <f>G217+G219</f>
        <v>1057.3</v>
      </c>
      <c r="H216" s="41">
        <f>H217+H219</f>
        <v>756</v>
      </c>
      <c r="I216" s="83">
        <f t="shared" si="24"/>
        <v>-301.29999999999995</v>
      </c>
      <c r="J216" s="8">
        <f t="shared" si="36"/>
        <v>71.50288470632744</v>
      </c>
      <c r="K216" s="8">
        <f>H216/H1090*100</f>
        <v>0.10396199721447853</v>
      </c>
    </row>
    <row r="217" spans="1:11" ht="89.25">
      <c r="A217" s="13" t="s">
        <v>28</v>
      </c>
      <c r="B217" s="12" t="s">
        <v>7</v>
      </c>
      <c r="C217" s="12" t="s">
        <v>12</v>
      </c>
      <c r="D217" s="19" t="s">
        <v>159</v>
      </c>
      <c r="E217" s="12" t="s">
        <v>8</v>
      </c>
      <c r="F217" s="48">
        <f>F218</f>
        <v>1333.5</v>
      </c>
      <c r="G217" s="38">
        <f>G218</f>
        <v>851.5</v>
      </c>
      <c r="H217" s="38">
        <f>H218</f>
        <v>756</v>
      </c>
      <c r="I217" s="83">
        <f t="shared" si="24"/>
        <v>-95.5</v>
      </c>
      <c r="J217" s="8">
        <f t="shared" si="36"/>
        <v>88.78449794480329</v>
      </c>
      <c r="K217" s="8">
        <f>H217/H1090*100</f>
        <v>0.10396199721447853</v>
      </c>
    </row>
    <row r="218" spans="1:11" ht="38.25">
      <c r="A218" s="32" t="s">
        <v>116</v>
      </c>
      <c r="B218" s="12" t="s">
        <v>7</v>
      </c>
      <c r="C218" s="12" t="s">
        <v>12</v>
      </c>
      <c r="D218" s="19" t="s">
        <v>159</v>
      </c>
      <c r="E218" s="12" t="s">
        <v>117</v>
      </c>
      <c r="F218" s="48">
        <v>1333.5</v>
      </c>
      <c r="G218" s="38">
        <v>851.5</v>
      </c>
      <c r="H218" s="8">
        <v>756</v>
      </c>
      <c r="I218" s="83">
        <f t="shared" si="24"/>
        <v>-95.5</v>
      </c>
      <c r="J218" s="8">
        <f t="shared" si="36"/>
        <v>88.78449794480329</v>
      </c>
      <c r="K218" s="8">
        <f>H218/H1090*100</f>
        <v>0.10396199721447853</v>
      </c>
    </row>
    <row r="219" spans="1:11" ht="38.25">
      <c r="A219" s="13" t="s">
        <v>22</v>
      </c>
      <c r="B219" s="12" t="s">
        <v>7</v>
      </c>
      <c r="C219" s="12" t="s">
        <v>12</v>
      </c>
      <c r="D219" s="19" t="s">
        <v>159</v>
      </c>
      <c r="E219" s="12" t="s">
        <v>18</v>
      </c>
      <c r="F219" s="48">
        <f>F220</f>
        <v>205.8</v>
      </c>
      <c r="G219" s="38">
        <f>G220</f>
        <v>205.8</v>
      </c>
      <c r="H219" s="38">
        <f>H220</f>
        <v>0</v>
      </c>
      <c r="I219" s="83">
        <f t="shared" si="24"/>
        <v>-205.8</v>
      </c>
      <c r="J219" s="8">
        <f t="shared" si="36"/>
        <v>0</v>
      </c>
      <c r="K219" s="8">
        <f>H219/H1090*100</f>
        <v>0</v>
      </c>
    </row>
    <row r="220" spans="1:11" ht="38.25">
      <c r="A220" s="13" t="s">
        <v>140</v>
      </c>
      <c r="B220" s="12" t="s">
        <v>7</v>
      </c>
      <c r="C220" s="12" t="s">
        <v>12</v>
      </c>
      <c r="D220" s="19" t="s">
        <v>159</v>
      </c>
      <c r="E220" s="12" t="s">
        <v>118</v>
      </c>
      <c r="F220" s="48">
        <v>205.8</v>
      </c>
      <c r="G220" s="38">
        <v>205.8</v>
      </c>
      <c r="H220" s="8">
        <v>0</v>
      </c>
      <c r="I220" s="83">
        <f t="shared" si="24"/>
        <v>-205.8</v>
      </c>
      <c r="J220" s="8">
        <f t="shared" si="36"/>
        <v>0</v>
      </c>
      <c r="K220" s="8">
        <f>H220/H1090*100</f>
        <v>0</v>
      </c>
    </row>
    <row r="221" spans="1:11" ht="12.75">
      <c r="A221" s="13"/>
      <c r="B221" s="19"/>
      <c r="C221" s="19"/>
      <c r="D221" s="19"/>
      <c r="E221" s="19"/>
      <c r="F221" s="47"/>
      <c r="G221" s="40"/>
      <c r="H221" s="8"/>
      <c r="I221" s="83"/>
      <c r="J221" s="8"/>
      <c r="K221" s="8"/>
    </row>
    <row r="222" spans="1:11" ht="25.5">
      <c r="A222" s="13" t="s">
        <v>48</v>
      </c>
      <c r="B222" s="12" t="s">
        <v>12</v>
      </c>
      <c r="C222" s="19"/>
      <c r="D222" s="19"/>
      <c r="E222" s="19"/>
      <c r="F222" s="47">
        <f>F223+F233+F252</f>
        <v>11376.1</v>
      </c>
      <c r="G222" s="41">
        <f>G223+G233+G252</f>
        <v>6189.7</v>
      </c>
      <c r="H222" s="41">
        <f>H223+H233+H252</f>
        <v>5433</v>
      </c>
      <c r="I222" s="83">
        <f t="shared" si="24"/>
        <v>-756.6999999999998</v>
      </c>
      <c r="J222" s="8">
        <f t="shared" si="36"/>
        <v>87.77485176987577</v>
      </c>
      <c r="K222" s="8">
        <f>H222/H1090*100</f>
        <v>0.747123718077066</v>
      </c>
    </row>
    <row r="223" spans="1:11" ht="12.75">
      <c r="A223" s="13" t="s">
        <v>49</v>
      </c>
      <c r="B223" s="12" t="s">
        <v>12</v>
      </c>
      <c r="C223" s="19" t="s">
        <v>21</v>
      </c>
      <c r="D223" s="19"/>
      <c r="E223" s="19"/>
      <c r="F223" s="47">
        <f aca="true" t="shared" si="37" ref="F223:H224">F224</f>
        <v>2134.4</v>
      </c>
      <c r="G223" s="41">
        <f t="shared" si="37"/>
        <v>1162.2</v>
      </c>
      <c r="H223" s="41">
        <f t="shared" si="37"/>
        <v>928.4000000000001</v>
      </c>
      <c r="I223" s="83">
        <f t="shared" si="24"/>
        <v>-233.79999999999995</v>
      </c>
      <c r="J223" s="8">
        <f t="shared" si="36"/>
        <v>79.8829805541215</v>
      </c>
      <c r="K223" s="8">
        <f>H223/H1090*100</f>
        <v>0.12766973308719826</v>
      </c>
    </row>
    <row r="224" spans="1:11" ht="38.25">
      <c r="A224" s="13" t="s">
        <v>38</v>
      </c>
      <c r="B224" s="12" t="s">
        <v>12</v>
      </c>
      <c r="C224" s="19" t="s">
        <v>21</v>
      </c>
      <c r="D224" s="19" t="s">
        <v>157</v>
      </c>
      <c r="E224" s="19"/>
      <c r="F224" s="47">
        <f t="shared" si="37"/>
        <v>2134.4</v>
      </c>
      <c r="G224" s="41">
        <f t="shared" si="37"/>
        <v>1162.2</v>
      </c>
      <c r="H224" s="41">
        <f t="shared" si="37"/>
        <v>928.4000000000001</v>
      </c>
      <c r="I224" s="83">
        <f t="shared" si="24"/>
        <v>-233.79999999999995</v>
      </c>
      <c r="J224" s="8">
        <f t="shared" si="36"/>
        <v>79.8829805541215</v>
      </c>
      <c r="K224" s="8">
        <f>H224/H1090*100</f>
        <v>0.12766973308719826</v>
      </c>
    </row>
    <row r="225" spans="1:11" ht="51">
      <c r="A225" s="13" t="s">
        <v>306</v>
      </c>
      <c r="B225" s="12" t="s">
        <v>12</v>
      </c>
      <c r="C225" s="19" t="s">
        <v>21</v>
      </c>
      <c r="D225" s="19" t="s">
        <v>158</v>
      </c>
      <c r="E225" s="19"/>
      <c r="F225" s="47">
        <f>F227</f>
        <v>2134.4</v>
      </c>
      <c r="G225" s="41">
        <f>G227</f>
        <v>1162.2</v>
      </c>
      <c r="H225" s="41">
        <f>H227</f>
        <v>928.4000000000001</v>
      </c>
      <c r="I225" s="83">
        <f aca="true" t="shared" si="38" ref="I225:I364">H225-G225</f>
        <v>-233.79999999999995</v>
      </c>
      <c r="J225" s="8">
        <f t="shared" si="36"/>
        <v>79.8829805541215</v>
      </c>
      <c r="K225" s="8">
        <f>H225/H1090*100</f>
        <v>0.12766973308719826</v>
      </c>
    </row>
    <row r="226" spans="1:11" s="18" customFormat="1" ht="51">
      <c r="A226" s="13" t="s">
        <v>309</v>
      </c>
      <c r="B226" s="21" t="s">
        <v>12</v>
      </c>
      <c r="C226" s="21" t="s">
        <v>21</v>
      </c>
      <c r="D226" s="21" t="s">
        <v>236</v>
      </c>
      <c r="E226" s="21"/>
      <c r="F226" s="49">
        <f>F227</f>
        <v>2134.4</v>
      </c>
      <c r="G226" s="39">
        <f>G228</f>
        <v>761.6</v>
      </c>
      <c r="H226" s="39">
        <f>H228</f>
        <v>724.6</v>
      </c>
      <c r="I226" s="83">
        <f t="shared" si="38"/>
        <v>-37</v>
      </c>
      <c r="J226" s="8">
        <f t="shared" si="36"/>
        <v>95.14180672268907</v>
      </c>
      <c r="K226" s="8">
        <f>H226/H1090*100</f>
        <v>0.09964399891747508</v>
      </c>
    </row>
    <row r="227" spans="1:11" ht="38.25">
      <c r="A227" s="13" t="s">
        <v>50</v>
      </c>
      <c r="B227" s="19" t="s">
        <v>12</v>
      </c>
      <c r="C227" s="19" t="s">
        <v>21</v>
      </c>
      <c r="D227" s="19" t="s">
        <v>197</v>
      </c>
      <c r="E227" s="19"/>
      <c r="F227" s="48">
        <f>F228+F230</f>
        <v>2134.4</v>
      </c>
      <c r="G227" s="38">
        <f>G228+G230</f>
        <v>1162.2</v>
      </c>
      <c r="H227" s="38">
        <f>H228+H230</f>
        <v>928.4000000000001</v>
      </c>
      <c r="I227" s="83">
        <f t="shared" si="38"/>
        <v>-233.79999999999995</v>
      </c>
      <c r="J227" s="8">
        <f t="shared" si="36"/>
        <v>79.8829805541215</v>
      </c>
      <c r="K227" s="8">
        <f>H227/H1090*100</f>
        <v>0.12766973308719826</v>
      </c>
    </row>
    <row r="228" spans="1:11" ht="89.25">
      <c r="A228" s="13" t="s">
        <v>28</v>
      </c>
      <c r="B228" s="12" t="s">
        <v>12</v>
      </c>
      <c r="C228" s="12" t="s">
        <v>21</v>
      </c>
      <c r="D228" s="19" t="s">
        <v>197</v>
      </c>
      <c r="E228" s="12" t="s">
        <v>8</v>
      </c>
      <c r="F228" s="48">
        <f>F229</f>
        <v>1523.2</v>
      </c>
      <c r="G228" s="38">
        <f>G229</f>
        <v>761.6</v>
      </c>
      <c r="H228" s="38">
        <f>H229</f>
        <v>724.6</v>
      </c>
      <c r="I228" s="83">
        <f t="shared" si="38"/>
        <v>-37</v>
      </c>
      <c r="J228" s="8">
        <f t="shared" si="36"/>
        <v>95.14180672268907</v>
      </c>
      <c r="K228" s="8">
        <f>H228/H1090*100</f>
        <v>0.09964399891747508</v>
      </c>
    </row>
    <row r="229" spans="1:11" ht="38.25">
      <c r="A229" s="32" t="s">
        <v>116</v>
      </c>
      <c r="B229" s="12" t="s">
        <v>12</v>
      </c>
      <c r="C229" s="12" t="s">
        <v>21</v>
      </c>
      <c r="D229" s="19" t="s">
        <v>197</v>
      </c>
      <c r="E229" s="12" t="s">
        <v>117</v>
      </c>
      <c r="F229" s="48">
        <v>1523.2</v>
      </c>
      <c r="G229" s="38">
        <v>761.6</v>
      </c>
      <c r="H229" s="8">
        <v>724.6</v>
      </c>
      <c r="I229" s="83">
        <f t="shared" si="38"/>
        <v>-37</v>
      </c>
      <c r="J229" s="8">
        <f t="shared" si="36"/>
        <v>95.14180672268907</v>
      </c>
      <c r="K229" s="8">
        <f>H229/H1090*100</f>
        <v>0.09964399891747508</v>
      </c>
    </row>
    <row r="230" spans="1:11" ht="38.25">
      <c r="A230" s="13" t="s">
        <v>22</v>
      </c>
      <c r="B230" s="12" t="s">
        <v>12</v>
      </c>
      <c r="C230" s="12" t="s">
        <v>21</v>
      </c>
      <c r="D230" s="19" t="s">
        <v>197</v>
      </c>
      <c r="E230" s="12" t="s">
        <v>18</v>
      </c>
      <c r="F230" s="48">
        <f>F231</f>
        <v>611.2</v>
      </c>
      <c r="G230" s="38">
        <f>G231</f>
        <v>400.6</v>
      </c>
      <c r="H230" s="38">
        <f>H231</f>
        <v>203.8</v>
      </c>
      <c r="I230" s="83">
        <f t="shared" si="38"/>
        <v>-196.8</v>
      </c>
      <c r="J230" s="8">
        <f t="shared" si="36"/>
        <v>50.8736894658013</v>
      </c>
      <c r="K230" s="8">
        <f>H230/H1090*100</f>
        <v>0.028025734169723187</v>
      </c>
    </row>
    <row r="231" spans="1:11" ht="38.25">
      <c r="A231" s="13" t="s">
        <v>140</v>
      </c>
      <c r="B231" s="12" t="s">
        <v>12</v>
      </c>
      <c r="C231" s="12" t="s">
        <v>21</v>
      </c>
      <c r="D231" s="19" t="s">
        <v>197</v>
      </c>
      <c r="E231" s="12" t="s">
        <v>118</v>
      </c>
      <c r="F231" s="48">
        <v>611.2</v>
      </c>
      <c r="G231" s="38">
        <v>400.6</v>
      </c>
      <c r="H231" s="8">
        <v>203.8</v>
      </c>
      <c r="I231" s="83">
        <f t="shared" si="38"/>
        <v>-196.8</v>
      </c>
      <c r="J231" s="8">
        <f t="shared" si="36"/>
        <v>50.8736894658013</v>
      </c>
      <c r="K231" s="8">
        <f>H231/H1090*100</f>
        <v>0.028025734169723187</v>
      </c>
    </row>
    <row r="232" spans="1:11" ht="12.75">
      <c r="A232" s="13"/>
      <c r="B232" s="12"/>
      <c r="C232" s="12"/>
      <c r="D232" s="12"/>
      <c r="E232" s="12"/>
      <c r="F232" s="48"/>
      <c r="G232" s="38"/>
      <c r="H232" s="8"/>
      <c r="I232" s="83"/>
      <c r="J232" s="8"/>
      <c r="K232" s="8"/>
    </row>
    <row r="233" spans="1:11" ht="51">
      <c r="A233" s="13" t="s">
        <v>112</v>
      </c>
      <c r="B233" s="12" t="s">
        <v>12</v>
      </c>
      <c r="C233" s="12" t="s">
        <v>52</v>
      </c>
      <c r="D233" s="12"/>
      <c r="E233" s="12"/>
      <c r="F233" s="48">
        <f>F234+F240</f>
        <v>8691.7</v>
      </c>
      <c r="G233" s="38">
        <f>G234+G240</f>
        <v>4877.5</v>
      </c>
      <c r="H233" s="38">
        <f>H234+H240</f>
        <v>4407.099999999999</v>
      </c>
      <c r="I233" s="83">
        <f t="shared" si="38"/>
        <v>-470.40000000000055</v>
      </c>
      <c r="J233" s="8">
        <f t="shared" si="36"/>
        <v>90.3557150179395</v>
      </c>
      <c r="K233" s="8">
        <f>H233/H1090*100</f>
        <v>0.606046187730064</v>
      </c>
    </row>
    <row r="234" spans="1:11" s="3" customFormat="1" ht="51">
      <c r="A234" s="13" t="s">
        <v>53</v>
      </c>
      <c r="B234" s="12" t="s">
        <v>12</v>
      </c>
      <c r="C234" s="12" t="s">
        <v>52</v>
      </c>
      <c r="D234" s="12" t="s">
        <v>198</v>
      </c>
      <c r="E234" s="12"/>
      <c r="F234" s="48">
        <f>F236</f>
        <v>919</v>
      </c>
      <c r="G234" s="38">
        <f>G236</f>
        <v>436.9</v>
      </c>
      <c r="H234" s="38">
        <f>H236</f>
        <v>215.9</v>
      </c>
      <c r="I234" s="83">
        <f t="shared" si="38"/>
        <v>-220.99999999999997</v>
      </c>
      <c r="J234" s="8">
        <f t="shared" si="36"/>
        <v>49.416342412451364</v>
      </c>
      <c r="K234" s="8">
        <f>H234/H1090*100</f>
        <v>0.029689676188632167</v>
      </c>
    </row>
    <row r="235" spans="1:11" s="3" customFormat="1" ht="38.25">
      <c r="A235" s="13" t="s">
        <v>265</v>
      </c>
      <c r="B235" s="12" t="s">
        <v>12</v>
      </c>
      <c r="C235" s="12" t="s">
        <v>52</v>
      </c>
      <c r="D235" s="12" t="s">
        <v>244</v>
      </c>
      <c r="E235" s="12"/>
      <c r="F235" s="48">
        <f aca="true" t="shared" si="39" ref="F235:H237">F236</f>
        <v>919</v>
      </c>
      <c r="G235" s="48">
        <f t="shared" si="39"/>
        <v>436.9</v>
      </c>
      <c r="H235" s="48">
        <f t="shared" si="39"/>
        <v>215.9</v>
      </c>
      <c r="I235" s="83">
        <f t="shared" si="38"/>
        <v>-220.99999999999997</v>
      </c>
      <c r="J235" s="8">
        <f t="shared" si="36"/>
        <v>49.416342412451364</v>
      </c>
      <c r="K235" s="8">
        <f>H235/H1090*100</f>
        <v>0.029689676188632167</v>
      </c>
    </row>
    <row r="236" spans="1:11" s="3" customFormat="1" ht="51">
      <c r="A236" s="13" t="s">
        <v>63</v>
      </c>
      <c r="B236" s="12" t="s">
        <v>12</v>
      </c>
      <c r="C236" s="12" t="s">
        <v>52</v>
      </c>
      <c r="D236" s="12" t="s">
        <v>199</v>
      </c>
      <c r="E236" s="12"/>
      <c r="F236" s="48">
        <f t="shared" si="39"/>
        <v>919</v>
      </c>
      <c r="G236" s="48">
        <f t="shared" si="39"/>
        <v>436.9</v>
      </c>
      <c r="H236" s="48">
        <f t="shared" si="39"/>
        <v>215.9</v>
      </c>
      <c r="I236" s="83">
        <f t="shared" si="38"/>
        <v>-220.99999999999997</v>
      </c>
      <c r="J236" s="8">
        <f t="shared" si="36"/>
        <v>49.416342412451364</v>
      </c>
      <c r="K236" s="8">
        <f>H236/H1090*100</f>
        <v>0.029689676188632167</v>
      </c>
    </row>
    <row r="237" spans="1:11" s="3" customFormat="1" ht="38.25">
      <c r="A237" s="13" t="s">
        <v>22</v>
      </c>
      <c r="B237" s="12" t="s">
        <v>12</v>
      </c>
      <c r="C237" s="12" t="s">
        <v>52</v>
      </c>
      <c r="D237" s="12" t="s">
        <v>199</v>
      </c>
      <c r="E237" s="12" t="s">
        <v>18</v>
      </c>
      <c r="F237" s="48">
        <f t="shared" si="39"/>
        <v>919</v>
      </c>
      <c r="G237" s="38">
        <f t="shared" si="39"/>
        <v>436.9</v>
      </c>
      <c r="H237" s="38">
        <f t="shared" si="39"/>
        <v>215.9</v>
      </c>
      <c r="I237" s="83">
        <f t="shared" si="38"/>
        <v>-220.99999999999997</v>
      </c>
      <c r="J237" s="8">
        <f t="shared" si="36"/>
        <v>49.416342412451364</v>
      </c>
      <c r="K237" s="8">
        <f>H237/H1090*100</f>
        <v>0.029689676188632167</v>
      </c>
    </row>
    <row r="238" spans="1:11" s="3" customFormat="1" ht="38.25">
      <c r="A238" s="13" t="s">
        <v>140</v>
      </c>
      <c r="B238" s="12" t="s">
        <v>12</v>
      </c>
      <c r="C238" s="12" t="s">
        <v>52</v>
      </c>
      <c r="D238" s="12" t="s">
        <v>199</v>
      </c>
      <c r="E238" s="12" t="s">
        <v>118</v>
      </c>
      <c r="F238" s="48">
        <v>919</v>
      </c>
      <c r="G238" s="38">
        <v>436.9</v>
      </c>
      <c r="H238" s="7">
        <v>215.9</v>
      </c>
      <c r="I238" s="83">
        <f t="shared" si="38"/>
        <v>-220.99999999999997</v>
      </c>
      <c r="J238" s="8">
        <f t="shared" si="36"/>
        <v>49.416342412451364</v>
      </c>
      <c r="K238" s="8">
        <f>H238/H1090*100</f>
        <v>0.029689676188632167</v>
      </c>
    </row>
    <row r="239" spans="1:11" s="3" customFormat="1" ht="12.75">
      <c r="A239" s="13"/>
      <c r="B239" s="12"/>
      <c r="C239" s="12"/>
      <c r="D239" s="12"/>
      <c r="E239" s="12"/>
      <c r="F239" s="48"/>
      <c r="G239" s="38"/>
      <c r="H239" s="7"/>
      <c r="I239" s="83"/>
      <c r="J239" s="8"/>
      <c r="K239" s="8"/>
    </row>
    <row r="240" spans="1:11" s="3" customFormat="1" ht="51">
      <c r="A240" s="13" t="s">
        <v>471</v>
      </c>
      <c r="B240" s="12" t="s">
        <v>12</v>
      </c>
      <c r="C240" s="12" t="s">
        <v>52</v>
      </c>
      <c r="D240" s="12" t="s">
        <v>194</v>
      </c>
      <c r="E240" s="12"/>
      <c r="F240" s="48">
        <f>F241</f>
        <v>7772.7</v>
      </c>
      <c r="G240" s="48">
        <f>G241</f>
        <v>4440.6</v>
      </c>
      <c r="H240" s="48">
        <f>H241</f>
        <v>4191.2</v>
      </c>
      <c r="I240" s="83">
        <f t="shared" si="38"/>
        <v>-249.40000000000055</v>
      </c>
      <c r="J240" s="8">
        <f t="shared" si="36"/>
        <v>94.38364185020042</v>
      </c>
      <c r="K240" s="8">
        <f>H240/H1090*100</f>
        <v>0.5763565115414317</v>
      </c>
    </row>
    <row r="241" spans="1:11" s="3" customFormat="1" ht="51">
      <c r="A241" s="13" t="s">
        <v>472</v>
      </c>
      <c r="B241" s="12" t="s">
        <v>12</v>
      </c>
      <c r="C241" s="12" t="s">
        <v>52</v>
      </c>
      <c r="D241" s="12" t="s">
        <v>243</v>
      </c>
      <c r="E241" s="12"/>
      <c r="F241" s="48">
        <f>F242+F248</f>
        <v>7772.7</v>
      </c>
      <c r="G241" s="48">
        <f>G242+G248</f>
        <v>4440.6</v>
      </c>
      <c r="H241" s="48">
        <f>H242+H248</f>
        <v>4191.2</v>
      </c>
      <c r="I241" s="83">
        <f t="shared" si="38"/>
        <v>-249.40000000000055</v>
      </c>
      <c r="J241" s="8">
        <f t="shared" si="36"/>
        <v>94.38364185020042</v>
      </c>
      <c r="K241" s="8">
        <f>H241/H1090*100</f>
        <v>0.5763565115414317</v>
      </c>
    </row>
    <row r="242" spans="1:11" s="3" customFormat="1" ht="76.5">
      <c r="A242" s="13" t="s">
        <v>473</v>
      </c>
      <c r="B242" s="12" t="s">
        <v>12</v>
      </c>
      <c r="C242" s="12" t="s">
        <v>52</v>
      </c>
      <c r="D242" s="12" t="s">
        <v>195</v>
      </c>
      <c r="E242" s="24"/>
      <c r="F242" s="48">
        <f>F243+F245</f>
        <v>7702.7</v>
      </c>
      <c r="G242" s="38">
        <f>G243+G245</f>
        <v>4390.6</v>
      </c>
      <c r="H242" s="38">
        <f>H243+H245</f>
        <v>4183.099999999999</v>
      </c>
      <c r="I242" s="83">
        <f t="shared" si="38"/>
        <v>-207.5000000000009</v>
      </c>
      <c r="J242" s="8">
        <f t="shared" si="36"/>
        <v>95.27399444267296</v>
      </c>
      <c r="K242" s="8">
        <f>H242/H1090*100</f>
        <v>0.575242632999848</v>
      </c>
    </row>
    <row r="243" spans="1:11" s="3" customFormat="1" ht="89.25">
      <c r="A243" s="13" t="s">
        <v>475</v>
      </c>
      <c r="B243" s="12" t="s">
        <v>12</v>
      </c>
      <c r="C243" s="12" t="s">
        <v>52</v>
      </c>
      <c r="D243" s="12" t="s">
        <v>195</v>
      </c>
      <c r="E243" s="12" t="s">
        <v>8</v>
      </c>
      <c r="F243" s="48">
        <f>F244</f>
        <v>7502.7</v>
      </c>
      <c r="G243" s="38">
        <f>G244</f>
        <v>4200.6</v>
      </c>
      <c r="H243" s="38">
        <f>H244</f>
        <v>4115.9</v>
      </c>
      <c r="I243" s="83">
        <f t="shared" si="38"/>
        <v>-84.70000000000073</v>
      </c>
      <c r="J243" s="8">
        <f t="shared" si="36"/>
        <v>97.98362138742083</v>
      </c>
      <c r="K243" s="8">
        <f>H243/H1090*100</f>
        <v>0.5660015665807834</v>
      </c>
    </row>
    <row r="244" spans="1:11" s="3" customFormat="1" ht="25.5">
      <c r="A244" s="32" t="s">
        <v>122</v>
      </c>
      <c r="B244" s="12" t="s">
        <v>12</v>
      </c>
      <c r="C244" s="12" t="s">
        <v>52</v>
      </c>
      <c r="D244" s="12" t="s">
        <v>195</v>
      </c>
      <c r="E244" s="12" t="s">
        <v>121</v>
      </c>
      <c r="F244" s="48">
        <v>7502.7</v>
      </c>
      <c r="G244" s="38">
        <v>4200.6</v>
      </c>
      <c r="H244" s="7">
        <v>4115.9</v>
      </c>
      <c r="I244" s="83">
        <f t="shared" si="38"/>
        <v>-84.70000000000073</v>
      </c>
      <c r="J244" s="8">
        <f t="shared" si="36"/>
        <v>97.98362138742083</v>
      </c>
      <c r="K244" s="8">
        <f>H244/H1090*100</f>
        <v>0.5660015665807834</v>
      </c>
    </row>
    <row r="245" spans="1:11" s="3" customFormat="1" ht="38.25">
      <c r="A245" s="13" t="s">
        <v>22</v>
      </c>
      <c r="B245" s="12" t="s">
        <v>12</v>
      </c>
      <c r="C245" s="12" t="s">
        <v>52</v>
      </c>
      <c r="D245" s="12" t="s">
        <v>195</v>
      </c>
      <c r="E245" s="12" t="s">
        <v>18</v>
      </c>
      <c r="F245" s="48">
        <f>F246</f>
        <v>200</v>
      </c>
      <c r="G245" s="38">
        <f>G246</f>
        <v>190</v>
      </c>
      <c r="H245" s="38">
        <f>H246</f>
        <v>67.2</v>
      </c>
      <c r="I245" s="83">
        <f t="shared" si="38"/>
        <v>-122.8</v>
      </c>
      <c r="J245" s="8">
        <f t="shared" si="36"/>
        <v>35.36842105263158</v>
      </c>
      <c r="K245" s="8">
        <f>H245/H1090*100</f>
        <v>0.00924106641906476</v>
      </c>
    </row>
    <row r="246" spans="1:11" s="3" customFormat="1" ht="38.25">
      <c r="A246" s="13" t="s">
        <v>140</v>
      </c>
      <c r="B246" s="12" t="s">
        <v>12</v>
      </c>
      <c r="C246" s="12" t="s">
        <v>52</v>
      </c>
      <c r="D246" s="12" t="s">
        <v>195</v>
      </c>
      <c r="E246" s="12" t="s">
        <v>118</v>
      </c>
      <c r="F246" s="48">
        <v>200</v>
      </c>
      <c r="G246" s="38">
        <v>190</v>
      </c>
      <c r="H246" s="7">
        <v>67.2</v>
      </c>
      <c r="I246" s="83">
        <f t="shared" si="38"/>
        <v>-122.8</v>
      </c>
      <c r="J246" s="8">
        <f t="shared" si="36"/>
        <v>35.36842105263158</v>
      </c>
      <c r="K246" s="8">
        <f>H246/H1090*100</f>
        <v>0.00924106641906476</v>
      </c>
    </row>
    <row r="247" spans="1:11" s="3" customFormat="1" ht="12.75">
      <c r="A247" s="13"/>
      <c r="B247" s="12"/>
      <c r="C247" s="12"/>
      <c r="D247" s="12"/>
      <c r="E247" s="12"/>
      <c r="F247" s="48"/>
      <c r="G247" s="38"/>
      <c r="H247" s="7"/>
      <c r="I247" s="83"/>
      <c r="J247" s="8"/>
      <c r="K247" s="8"/>
    </row>
    <row r="248" spans="1:11" s="3" customFormat="1" ht="76.5">
      <c r="A248" s="13" t="s">
        <v>474</v>
      </c>
      <c r="B248" s="12" t="s">
        <v>12</v>
      </c>
      <c r="C248" s="12" t="s">
        <v>52</v>
      </c>
      <c r="D248" s="12" t="s">
        <v>196</v>
      </c>
      <c r="E248" s="12"/>
      <c r="F248" s="48">
        <f aca="true" t="shared" si="40" ref="F248:H249">F249</f>
        <v>70</v>
      </c>
      <c r="G248" s="38">
        <f t="shared" si="40"/>
        <v>50</v>
      </c>
      <c r="H248" s="38">
        <f t="shared" si="40"/>
        <v>8.1</v>
      </c>
      <c r="I248" s="83">
        <f t="shared" si="38"/>
        <v>-41.9</v>
      </c>
      <c r="J248" s="8">
        <f t="shared" si="36"/>
        <v>16.2</v>
      </c>
      <c r="K248" s="8">
        <f>H248/H1090*100</f>
        <v>0.0011138785415836987</v>
      </c>
    </row>
    <row r="249" spans="1:11" s="3" customFormat="1" ht="89.25">
      <c r="A249" s="13" t="s">
        <v>28</v>
      </c>
      <c r="B249" s="12" t="s">
        <v>12</v>
      </c>
      <c r="C249" s="12" t="s">
        <v>52</v>
      </c>
      <c r="D249" s="12" t="s">
        <v>196</v>
      </c>
      <c r="E249" s="12" t="s">
        <v>8</v>
      </c>
      <c r="F249" s="48">
        <f t="shared" si="40"/>
        <v>70</v>
      </c>
      <c r="G249" s="38">
        <f t="shared" si="40"/>
        <v>50</v>
      </c>
      <c r="H249" s="38">
        <f t="shared" si="40"/>
        <v>8.1</v>
      </c>
      <c r="I249" s="83">
        <f t="shared" si="38"/>
        <v>-41.9</v>
      </c>
      <c r="J249" s="8">
        <f t="shared" si="36"/>
        <v>16.2</v>
      </c>
      <c r="K249" s="8">
        <f>H249/H1090*100</f>
        <v>0.0011138785415836987</v>
      </c>
    </row>
    <row r="250" spans="1:11" s="3" customFormat="1" ht="25.5">
      <c r="A250" s="32" t="s">
        <v>122</v>
      </c>
      <c r="B250" s="12" t="s">
        <v>12</v>
      </c>
      <c r="C250" s="12" t="s">
        <v>52</v>
      </c>
      <c r="D250" s="12" t="s">
        <v>196</v>
      </c>
      <c r="E250" s="12" t="s">
        <v>121</v>
      </c>
      <c r="F250" s="48">
        <v>70</v>
      </c>
      <c r="G250" s="38">
        <v>50</v>
      </c>
      <c r="H250" s="7">
        <v>8.1</v>
      </c>
      <c r="I250" s="83">
        <f t="shared" si="38"/>
        <v>-41.9</v>
      </c>
      <c r="J250" s="8">
        <f t="shared" si="36"/>
        <v>16.2</v>
      </c>
      <c r="K250" s="8">
        <f>H250/H1090*100</f>
        <v>0.0011138785415836987</v>
      </c>
    </row>
    <row r="251" spans="1:11" s="3" customFormat="1" ht="12.75">
      <c r="A251" s="13"/>
      <c r="B251" s="12"/>
      <c r="C251" s="12"/>
      <c r="D251" s="12"/>
      <c r="E251" s="12"/>
      <c r="F251" s="48"/>
      <c r="G251" s="38"/>
      <c r="H251" s="7"/>
      <c r="I251" s="83"/>
      <c r="J251" s="8"/>
      <c r="K251" s="8"/>
    </row>
    <row r="252" spans="1:11" ht="38.25">
      <c r="A252" s="13" t="s">
        <v>65</v>
      </c>
      <c r="B252" s="12" t="s">
        <v>12</v>
      </c>
      <c r="C252" s="12" t="s">
        <v>66</v>
      </c>
      <c r="D252" s="12"/>
      <c r="E252" s="12"/>
      <c r="F252" s="47">
        <f>F260+F253</f>
        <v>550</v>
      </c>
      <c r="G252" s="41">
        <f>G260+G253</f>
        <v>150</v>
      </c>
      <c r="H252" s="41">
        <f>H260+H253</f>
        <v>97.5</v>
      </c>
      <c r="I252" s="83">
        <f t="shared" si="38"/>
        <v>-52.5</v>
      </c>
      <c r="J252" s="8">
        <f t="shared" si="36"/>
        <v>65</v>
      </c>
      <c r="K252" s="8">
        <f>H252/H1090*100</f>
        <v>0.01340779725980378</v>
      </c>
    </row>
    <row r="253" spans="1:11" ht="63.75">
      <c r="A253" s="13" t="s">
        <v>346</v>
      </c>
      <c r="B253" s="12" t="s">
        <v>12</v>
      </c>
      <c r="C253" s="12" t="s">
        <v>66</v>
      </c>
      <c r="D253" s="12" t="s">
        <v>347</v>
      </c>
      <c r="E253" s="12"/>
      <c r="F253" s="47">
        <f aca="true" t="shared" si="41" ref="F253:H256">F254</f>
        <v>350</v>
      </c>
      <c r="G253" s="41">
        <f t="shared" si="41"/>
        <v>150</v>
      </c>
      <c r="H253" s="41">
        <f t="shared" si="41"/>
        <v>97.5</v>
      </c>
      <c r="I253" s="83">
        <f t="shared" si="38"/>
        <v>-52.5</v>
      </c>
      <c r="J253" s="8">
        <f t="shared" si="36"/>
        <v>65</v>
      </c>
      <c r="K253" s="8">
        <f>H253/H1090*100</f>
        <v>0.01340779725980378</v>
      </c>
    </row>
    <row r="254" spans="1:11" ht="63.75">
      <c r="A254" s="13" t="s">
        <v>348</v>
      </c>
      <c r="B254" s="12" t="s">
        <v>12</v>
      </c>
      <c r="C254" s="12" t="s">
        <v>66</v>
      </c>
      <c r="D254" s="12" t="s">
        <v>349</v>
      </c>
      <c r="E254" s="12"/>
      <c r="F254" s="47">
        <f>F255+F258</f>
        <v>350</v>
      </c>
      <c r="G254" s="47">
        <f>G255+G258</f>
        <v>150</v>
      </c>
      <c r="H254" s="47">
        <f>H255+H258</f>
        <v>97.5</v>
      </c>
      <c r="I254" s="83">
        <f t="shared" si="38"/>
        <v>-52.5</v>
      </c>
      <c r="J254" s="8">
        <f t="shared" si="36"/>
        <v>65</v>
      </c>
      <c r="K254" s="8">
        <f>H254/H1090*100</f>
        <v>0.01340779725980378</v>
      </c>
    </row>
    <row r="255" spans="1:11" ht="76.5">
      <c r="A255" s="13" t="s">
        <v>350</v>
      </c>
      <c r="B255" s="12" t="s">
        <v>12</v>
      </c>
      <c r="C255" s="12" t="s">
        <v>66</v>
      </c>
      <c r="D255" s="12" t="s">
        <v>351</v>
      </c>
      <c r="E255" s="12"/>
      <c r="F255" s="47">
        <f t="shared" si="41"/>
        <v>50</v>
      </c>
      <c r="G255" s="47">
        <f t="shared" si="41"/>
        <v>50</v>
      </c>
      <c r="H255" s="47">
        <f t="shared" si="41"/>
        <v>0</v>
      </c>
      <c r="I255" s="83">
        <f t="shared" si="38"/>
        <v>-50</v>
      </c>
      <c r="J255" s="8">
        <f t="shared" si="36"/>
        <v>0</v>
      </c>
      <c r="K255" s="8">
        <f>H255/H1090*100</f>
        <v>0</v>
      </c>
    </row>
    <row r="256" spans="1:11" ht="38.25">
      <c r="A256" s="13" t="s">
        <v>22</v>
      </c>
      <c r="B256" s="12" t="s">
        <v>12</v>
      </c>
      <c r="C256" s="12" t="s">
        <v>66</v>
      </c>
      <c r="D256" s="12" t="s">
        <v>351</v>
      </c>
      <c r="E256" s="12" t="s">
        <v>18</v>
      </c>
      <c r="F256" s="47">
        <f t="shared" si="41"/>
        <v>50</v>
      </c>
      <c r="G256" s="47">
        <f t="shared" si="41"/>
        <v>50</v>
      </c>
      <c r="H256" s="47">
        <f t="shared" si="41"/>
        <v>0</v>
      </c>
      <c r="I256" s="83">
        <f t="shared" si="38"/>
        <v>-50</v>
      </c>
      <c r="J256" s="8">
        <f t="shared" si="36"/>
        <v>0</v>
      </c>
      <c r="K256" s="8">
        <f>H256/H1090*100</f>
        <v>0</v>
      </c>
    </row>
    <row r="257" spans="1:11" ht="38.25">
      <c r="A257" s="13" t="s">
        <v>140</v>
      </c>
      <c r="B257" s="12" t="s">
        <v>12</v>
      </c>
      <c r="C257" s="12" t="s">
        <v>66</v>
      </c>
      <c r="D257" s="12" t="s">
        <v>351</v>
      </c>
      <c r="E257" s="12" t="s">
        <v>118</v>
      </c>
      <c r="F257" s="47">
        <v>50</v>
      </c>
      <c r="G257" s="41">
        <v>50</v>
      </c>
      <c r="H257" s="8">
        <v>0</v>
      </c>
      <c r="I257" s="83">
        <f t="shared" si="38"/>
        <v>-50</v>
      </c>
      <c r="J257" s="8">
        <f t="shared" si="36"/>
        <v>0</v>
      </c>
      <c r="K257" s="8">
        <f>H257/H1090*100</f>
        <v>0</v>
      </c>
    </row>
    <row r="258" spans="1:11" ht="51">
      <c r="A258" s="13" t="s">
        <v>74</v>
      </c>
      <c r="B258" s="12" t="s">
        <v>12</v>
      </c>
      <c r="C258" s="12" t="s">
        <v>66</v>
      </c>
      <c r="D258" s="12" t="s">
        <v>351</v>
      </c>
      <c r="E258" s="12" t="s">
        <v>75</v>
      </c>
      <c r="F258" s="47">
        <f>F259</f>
        <v>300</v>
      </c>
      <c r="G258" s="47">
        <f>G259</f>
        <v>100</v>
      </c>
      <c r="H258" s="47">
        <f>H259</f>
        <v>97.5</v>
      </c>
      <c r="I258" s="83">
        <f t="shared" si="38"/>
        <v>-2.5</v>
      </c>
      <c r="J258" s="8">
        <f t="shared" si="36"/>
        <v>97.5</v>
      </c>
      <c r="K258" s="8">
        <f>H258/H1090*100</f>
        <v>0.01340779725980378</v>
      </c>
    </row>
    <row r="259" spans="1:11" ht="12.75">
      <c r="A259" s="13" t="s">
        <v>126</v>
      </c>
      <c r="B259" s="12" t="s">
        <v>12</v>
      </c>
      <c r="C259" s="12" t="s">
        <v>66</v>
      </c>
      <c r="D259" s="12" t="s">
        <v>351</v>
      </c>
      <c r="E259" s="12" t="s">
        <v>127</v>
      </c>
      <c r="F259" s="47">
        <v>300</v>
      </c>
      <c r="G259" s="41">
        <v>100</v>
      </c>
      <c r="H259" s="8">
        <v>97.5</v>
      </c>
      <c r="I259" s="83">
        <f t="shared" si="38"/>
        <v>-2.5</v>
      </c>
      <c r="J259" s="8">
        <f t="shared" si="36"/>
        <v>97.5</v>
      </c>
      <c r="K259" s="8">
        <f>H259/H1090*100</f>
        <v>0.01340779725980378</v>
      </c>
    </row>
    <row r="260" spans="1:11" ht="63.75">
      <c r="A260" s="13" t="s">
        <v>310</v>
      </c>
      <c r="B260" s="12" t="s">
        <v>12</v>
      </c>
      <c r="C260" s="12" t="s">
        <v>66</v>
      </c>
      <c r="D260" s="12" t="s">
        <v>200</v>
      </c>
      <c r="E260" s="12"/>
      <c r="F260" s="47">
        <f aca="true" t="shared" si="42" ref="F260:H261">F262</f>
        <v>200</v>
      </c>
      <c r="G260" s="41">
        <f t="shared" si="42"/>
        <v>0</v>
      </c>
      <c r="H260" s="41">
        <f t="shared" si="42"/>
        <v>0</v>
      </c>
      <c r="I260" s="83">
        <f t="shared" si="38"/>
        <v>0</v>
      </c>
      <c r="J260" s="8"/>
      <c r="K260" s="8">
        <f>H260/H1090*100</f>
        <v>0</v>
      </c>
    </row>
    <row r="261" spans="1:11" s="18" customFormat="1" ht="51">
      <c r="A261" s="13" t="s">
        <v>311</v>
      </c>
      <c r="B261" s="21" t="s">
        <v>12</v>
      </c>
      <c r="C261" s="21" t="s">
        <v>66</v>
      </c>
      <c r="D261" s="21" t="s">
        <v>245</v>
      </c>
      <c r="E261" s="21"/>
      <c r="F261" s="49">
        <f t="shared" si="42"/>
        <v>200</v>
      </c>
      <c r="G261" s="39">
        <f t="shared" si="42"/>
        <v>0</v>
      </c>
      <c r="H261" s="39">
        <f t="shared" si="42"/>
        <v>0</v>
      </c>
      <c r="I261" s="83">
        <f t="shared" si="38"/>
        <v>0</v>
      </c>
      <c r="J261" s="8"/>
      <c r="K261" s="8">
        <f>H261/H1090*100</f>
        <v>0</v>
      </c>
    </row>
    <row r="262" spans="1:11" ht="63.75">
      <c r="A262" s="13" t="s">
        <v>312</v>
      </c>
      <c r="B262" s="12" t="s">
        <v>12</v>
      </c>
      <c r="C262" s="12" t="s">
        <v>66</v>
      </c>
      <c r="D262" s="12" t="s">
        <v>201</v>
      </c>
      <c r="E262" s="12"/>
      <c r="F262" s="47">
        <f aca="true" t="shared" si="43" ref="F262:H263">F263</f>
        <v>200</v>
      </c>
      <c r="G262" s="41">
        <f t="shared" si="43"/>
        <v>0</v>
      </c>
      <c r="H262" s="41">
        <f t="shared" si="43"/>
        <v>0</v>
      </c>
      <c r="I262" s="83">
        <f t="shared" si="38"/>
        <v>0</v>
      </c>
      <c r="J262" s="8"/>
      <c r="K262" s="8">
        <f>H262/H1090*100</f>
        <v>0</v>
      </c>
    </row>
    <row r="263" spans="1:11" ht="38.25">
      <c r="A263" s="13" t="s">
        <v>22</v>
      </c>
      <c r="B263" s="12" t="s">
        <v>12</v>
      </c>
      <c r="C263" s="12" t="s">
        <v>66</v>
      </c>
      <c r="D263" s="12" t="s">
        <v>201</v>
      </c>
      <c r="E263" s="12" t="s">
        <v>18</v>
      </c>
      <c r="F263" s="47">
        <f t="shared" si="43"/>
        <v>200</v>
      </c>
      <c r="G263" s="41">
        <f t="shared" si="43"/>
        <v>0</v>
      </c>
      <c r="H263" s="41">
        <f t="shared" si="43"/>
        <v>0</v>
      </c>
      <c r="I263" s="83">
        <f t="shared" si="38"/>
        <v>0</v>
      </c>
      <c r="J263" s="8"/>
      <c r="K263" s="8">
        <f>H263/H1090*100</f>
        <v>0</v>
      </c>
    </row>
    <row r="264" spans="1:11" ht="38.25">
      <c r="A264" s="13" t="s">
        <v>140</v>
      </c>
      <c r="B264" s="12" t="s">
        <v>12</v>
      </c>
      <c r="C264" s="12" t="s">
        <v>66</v>
      </c>
      <c r="D264" s="12" t="s">
        <v>201</v>
      </c>
      <c r="E264" s="12" t="s">
        <v>118</v>
      </c>
      <c r="F264" s="47">
        <v>200</v>
      </c>
      <c r="G264" s="41">
        <v>0</v>
      </c>
      <c r="H264" s="8">
        <v>0</v>
      </c>
      <c r="I264" s="83">
        <f t="shared" si="38"/>
        <v>0</v>
      </c>
      <c r="J264" s="8"/>
      <c r="K264" s="8">
        <f>H264/H1090*100</f>
        <v>0</v>
      </c>
    </row>
    <row r="265" spans="1:11" ht="12.75">
      <c r="A265" s="13"/>
      <c r="B265" s="19"/>
      <c r="C265" s="19"/>
      <c r="D265" s="19"/>
      <c r="E265" s="19"/>
      <c r="F265" s="47"/>
      <c r="G265" s="41"/>
      <c r="H265" s="8"/>
      <c r="I265" s="83"/>
      <c r="J265" s="8"/>
      <c r="K265" s="8"/>
    </row>
    <row r="266" spans="1:11" ht="12.75">
      <c r="A266" s="13" t="s">
        <v>54</v>
      </c>
      <c r="B266" s="12" t="s">
        <v>21</v>
      </c>
      <c r="C266" s="19"/>
      <c r="D266" s="19"/>
      <c r="E266" s="19"/>
      <c r="F266" s="47">
        <f>F267+F357+F366+F396+F407</f>
        <v>91058.09999999999</v>
      </c>
      <c r="G266" s="47">
        <f>G267+G357+G366+G396+G407</f>
        <v>16707.899999999998</v>
      </c>
      <c r="H266" s="47">
        <f>H267+H357+H366+H396+H407</f>
        <v>14526.900000000001</v>
      </c>
      <c r="I266" s="83">
        <f t="shared" si="38"/>
        <v>-2180.9999999999964</v>
      </c>
      <c r="J266" s="8">
        <f t="shared" si="36"/>
        <v>86.9462948665003</v>
      </c>
      <c r="K266" s="8">
        <f>H266/H1090*100</f>
        <v>1.997679282189165</v>
      </c>
    </row>
    <row r="267" spans="1:11" ht="12.75">
      <c r="A267" s="13" t="s">
        <v>429</v>
      </c>
      <c r="B267" s="12" t="s">
        <v>21</v>
      </c>
      <c r="C267" s="19" t="s">
        <v>6</v>
      </c>
      <c r="D267" s="21"/>
      <c r="E267" s="21"/>
      <c r="F267" s="49">
        <f>F268+F289+F320+F341</f>
        <v>6943.699999999999</v>
      </c>
      <c r="G267" s="49">
        <f>G268+G289+G320+G341</f>
        <v>2005.6999999999998</v>
      </c>
      <c r="H267" s="49">
        <f>H268+H289+H320+H341</f>
        <v>995.9000000000001</v>
      </c>
      <c r="I267" s="83">
        <f t="shared" si="38"/>
        <v>-1009.7999999999997</v>
      </c>
      <c r="J267" s="8">
        <f t="shared" si="36"/>
        <v>49.65348756045272</v>
      </c>
      <c r="K267" s="8">
        <f>H267/H1090*100</f>
        <v>0.13695205426706242</v>
      </c>
    </row>
    <row r="268" spans="1:11" ht="51">
      <c r="A268" s="13" t="s">
        <v>670</v>
      </c>
      <c r="B268" s="12" t="s">
        <v>21</v>
      </c>
      <c r="C268" s="19" t="s">
        <v>6</v>
      </c>
      <c r="D268" s="21" t="s">
        <v>160</v>
      </c>
      <c r="E268" s="21"/>
      <c r="F268" s="49">
        <f>F269+F279</f>
        <v>1236.5</v>
      </c>
      <c r="G268" s="49">
        <f>G269+G279</f>
        <v>504.4</v>
      </c>
      <c r="H268" s="49">
        <f>H269+H279</f>
        <v>411.2</v>
      </c>
      <c r="I268" s="83">
        <f t="shared" si="38"/>
        <v>-93.19999999999999</v>
      </c>
      <c r="J268" s="8">
        <f t="shared" si="36"/>
        <v>81.52260111022997</v>
      </c>
      <c r="K268" s="8">
        <f>H268/H1090*100</f>
        <v>0.05654652546903912</v>
      </c>
    </row>
    <row r="269" spans="1:11" ht="38.25">
      <c r="A269" s="13" t="s">
        <v>671</v>
      </c>
      <c r="B269" s="12" t="s">
        <v>21</v>
      </c>
      <c r="C269" s="19" t="s">
        <v>6</v>
      </c>
      <c r="D269" s="21" t="s">
        <v>161</v>
      </c>
      <c r="E269" s="21"/>
      <c r="F269" s="49">
        <f>F270</f>
        <v>591</v>
      </c>
      <c r="G269" s="49">
        <f>G270</f>
        <v>250.7</v>
      </c>
      <c r="H269" s="49">
        <f>H270</f>
        <v>182.5</v>
      </c>
      <c r="I269" s="83">
        <f t="shared" si="38"/>
        <v>-68.19999999999999</v>
      </c>
      <c r="J269" s="8">
        <f t="shared" si="36"/>
        <v>72.79617072197846</v>
      </c>
      <c r="K269" s="8">
        <f>H269/H1090*100</f>
        <v>0.02509664615296605</v>
      </c>
    </row>
    <row r="270" spans="1:11" ht="38.25">
      <c r="A270" s="13" t="s">
        <v>672</v>
      </c>
      <c r="B270" s="12" t="s">
        <v>21</v>
      </c>
      <c r="C270" s="19" t="s">
        <v>6</v>
      </c>
      <c r="D270" s="21" t="s">
        <v>248</v>
      </c>
      <c r="E270" s="21"/>
      <c r="F270" s="49">
        <f>F271+F275</f>
        <v>591</v>
      </c>
      <c r="G270" s="49">
        <f>G271+G275</f>
        <v>250.7</v>
      </c>
      <c r="H270" s="49">
        <f>H271+H275</f>
        <v>182.5</v>
      </c>
      <c r="I270" s="83">
        <f t="shared" si="38"/>
        <v>-68.19999999999999</v>
      </c>
      <c r="J270" s="8">
        <f t="shared" si="36"/>
        <v>72.79617072197846</v>
      </c>
      <c r="K270" s="8">
        <f>H270/H1090*100</f>
        <v>0.02509664615296605</v>
      </c>
    </row>
    <row r="271" spans="1:11" ht="114.75">
      <c r="A271" s="31" t="s">
        <v>430</v>
      </c>
      <c r="B271" s="12" t="s">
        <v>21</v>
      </c>
      <c r="C271" s="19" t="s">
        <v>6</v>
      </c>
      <c r="D271" s="21" t="s">
        <v>673</v>
      </c>
      <c r="E271" s="21"/>
      <c r="F271" s="49">
        <f aca="true" t="shared" si="44" ref="F271:H272">F272</f>
        <v>250.7</v>
      </c>
      <c r="G271" s="49">
        <f t="shared" si="44"/>
        <v>250.7</v>
      </c>
      <c r="H271" s="49">
        <f t="shared" si="44"/>
        <v>182.5</v>
      </c>
      <c r="I271" s="83">
        <f t="shared" si="38"/>
        <v>-68.19999999999999</v>
      </c>
      <c r="J271" s="8">
        <f t="shared" si="36"/>
        <v>72.79617072197846</v>
      </c>
      <c r="K271" s="8">
        <f>H271/H1090*100</f>
        <v>0.02509664615296605</v>
      </c>
    </row>
    <row r="272" spans="1:11" ht="51">
      <c r="A272" s="13" t="s">
        <v>74</v>
      </c>
      <c r="B272" s="12" t="s">
        <v>21</v>
      </c>
      <c r="C272" s="19" t="s">
        <v>6</v>
      </c>
      <c r="D272" s="21" t="s">
        <v>673</v>
      </c>
      <c r="E272" s="21" t="s">
        <v>75</v>
      </c>
      <c r="F272" s="49">
        <f t="shared" si="44"/>
        <v>250.7</v>
      </c>
      <c r="G272" s="49">
        <f t="shared" si="44"/>
        <v>250.7</v>
      </c>
      <c r="H272" s="49">
        <f t="shared" si="44"/>
        <v>182.5</v>
      </c>
      <c r="I272" s="83">
        <f t="shared" si="38"/>
        <v>-68.19999999999999</v>
      </c>
      <c r="J272" s="8">
        <f t="shared" si="36"/>
        <v>72.79617072197846</v>
      </c>
      <c r="K272" s="8">
        <f>H272/H1090*100</f>
        <v>0.02509664615296605</v>
      </c>
    </row>
    <row r="273" spans="1:11" ht="12.75">
      <c r="A273" s="13" t="s">
        <v>125</v>
      </c>
      <c r="B273" s="12" t="s">
        <v>21</v>
      </c>
      <c r="C273" s="19" t="s">
        <v>6</v>
      </c>
      <c r="D273" s="21" t="s">
        <v>673</v>
      </c>
      <c r="E273" s="21" t="s">
        <v>127</v>
      </c>
      <c r="F273" s="49">
        <v>250.7</v>
      </c>
      <c r="G273" s="39">
        <v>250.7</v>
      </c>
      <c r="H273" s="39">
        <v>182.5</v>
      </c>
      <c r="I273" s="83">
        <f t="shared" si="38"/>
        <v>-68.19999999999999</v>
      </c>
      <c r="J273" s="8">
        <f t="shared" si="36"/>
        <v>72.79617072197846</v>
      </c>
      <c r="K273" s="8">
        <f>H273/H1090*100</f>
        <v>0.02509664615296605</v>
      </c>
    </row>
    <row r="274" spans="1:11" ht="12.75">
      <c r="A274" s="13"/>
      <c r="B274" s="12"/>
      <c r="C274" s="19"/>
      <c r="D274" s="21"/>
      <c r="E274" s="21"/>
      <c r="F274" s="49"/>
      <c r="G274" s="39"/>
      <c r="H274" s="39"/>
      <c r="I274" s="83"/>
      <c r="J274" s="8"/>
      <c r="K274" s="8"/>
    </row>
    <row r="275" spans="1:11" ht="140.25">
      <c r="A275" s="31" t="s">
        <v>674</v>
      </c>
      <c r="B275" s="12" t="s">
        <v>21</v>
      </c>
      <c r="C275" s="19" t="s">
        <v>6</v>
      </c>
      <c r="D275" s="21" t="s">
        <v>675</v>
      </c>
      <c r="E275" s="21"/>
      <c r="F275" s="49">
        <f aca="true" t="shared" si="45" ref="F275:H276">F276</f>
        <v>340.3</v>
      </c>
      <c r="G275" s="49">
        <f t="shared" si="45"/>
        <v>0</v>
      </c>
      <c r="H275" s="49">
        <f t="shared" si="45"/>
        <v>0</v>
      </c>
      <c r="I275" s="83">
        <f t="shared" si="38"/>
        <v>0</v>
      </c>
      <c r="J275" s="8"/>
      <c r="K275" s="8">
        <f>H275/H1090*100</f>
        <v>0</v>
      </c>
    </row>
    <row r="276" spans="1:11" ht="51">
      <c r="A276" s="13" t="s">
        <v>74</v>
      </c>
      <c r="B276" s="12" t="s">
        <v>21</v>
      </c>
      <c r="C276" s="19" t="s">
        <v>6</v>
      </c>
      <c r="D276" s="21" t="s">
        <v>675</v>
      </c>
      <c r="E276" s="21" t="s">
        <v>75</v>
      </c>
      <c r="F276" s="49">
        <f t="shared" si="45"/>
        <v>340.3</v>
      </c>
      <c r="G276" s="49">
        <f t="shared" si="45"/>
        <v>0</v>
      </c>
      <c r="H276" s="49">
        <f t="shared" si="45"/>
        <v>0</v>
      </c>
      <c r="I276" s="83">
        <f t="shared" si="38"/>
        <v>0</v>
      </c>
      <c r="J276" s="8"/>
      <c r="K276" s="8">
        <f>H276/H1090*100</f>
        <v>0</v>
      </c>
    </row>
    <row r="277" spans="1:11" ht="12.75">
      <c r="A277" s="13" t="s">
        <v>125</v>
      </c>
      <c r="B277" s="12" t="s">
        <v>21</v>
      </c>
      <c r="C277" s="19" t="s">
        <v>6</v>
      </c>
      <c r="D277" s="21" t="s">
        <v>675</v>
      </c>
      <c r="E277" s="21" t="s">
        <v>127</v>
      </c>
      <c r="F277" s="49">
        <v>340.3</v>
      </c>
      <c r="G277" s="39">
        <v>0</v>
      </c>
      <c r="H277" s="39">
        <v>0</v>
      </c>
      <c r="I277" s="83">
        <f t="shared" si="38"/>
        <v>0</v>
      </c>
      <c r="J277" s="8"/>
      <c r="K277" s="8">
        <f>H277/H1090*100</f>
        <v>0</v>
      </c>
    </row>
    <row r="278" spans="1:11" ht="12.75">
      <c r="A278" s="13"/>
      <c r="B278" s="12"/>
      <c r="C278" s="19"/>
      <c r="D278" s="21"/>
      <c r="E278" s="21"/>
      <c r="F278" s="49"/>
      <c r="G278" s="39"/>
      <c r="H278" s="39"/>
      <c r="I278" s="83"/>
      <c r="J278" s="8"/>
      <c r="K278" s="8"/>
    </row>
    <row r="279" spans="1:11" ht="38.25">
      <c r="A279" s="13" t="s">
        <v>87</v>
      </c>
      <c r="B279" s="12" t="s">
        <v>21</v>
      </c>
      <c r="C279" s="19" t="s">
        <v>6</v>
      </c>
      <c r="D279" s="21" t="s">
        <v>214</v>
      </c>
      <c r="E279" s="21"/>
      <c r="F279" s="49">
        <f>F280</f>
        <v>645.5</v>
      </c>
      <c r="G279" s="49">
        <f>G280</f>
        <v>253.7</v>
      </c>
      <c r="H279" s="49">
        <f>H280</f>
        <v>228.7</v>
      </c>
      <c r="I279" s="83">
        <f t="shared" si="38"/>
        <v>-25</v>
      </c>
      <c r="J279" s="8">
        <f aca="true" t="shared" si="46" ref="J279:J335">H279/G279*100</f>
        <v>90.14584154513204</v>
      </c>
      <c r="K279" s="8">
        <f>H279/H1090*100</f>
        <v>0.03144987931607307</v>
      </c>
    </row>
    <row r="280" spans="1:11" ht="38.25">
      <c r="A280" s="13" t="s">
        <v>676</v>
      </c>
      <c r="B280" s="12" t="s">
        <v>21</v>
      </c>
      <c r="C280" s="19" t="s">
        <v>6</v>
      </c>
      <c r="D280" s="21" t="s">
        <v>253</v>
      </c>
      <c r="E280" s="21"/>
      <c r="F280" s="49">
        <f>F281+F285</f>
        <v>645.5</v>
      </c>
      <c r="G280" s="49">
        <f>G281+G285</f>
        <v>253.7</v>
      </c>
      <c r="H280" s="49">
        <f>H281+H285</f>
        <v>228.7</v>
      </c>
      <c r="I280" s="83">
        <f t="shared" si="38"/>
        <v>-25</v>
      </c>
      <c r="J280" s="8">
        <f t="shared" si="46"/>
        <v>90.14584154513204</v>
      </c>
      <c r="K280" s="8">
        <f>H280/H1090*100</f>
        <v>0.03144987931607307</v>
      </c>
    </row>
    <row r="281" spans="1:11" ht="114.75">
      <c r="A281" s="31" t="s">
        <v>430</v>
      </c>
      <c r="B281" s="12" t="s">
        <v>21</v>
      </c>
      <c r="C281" s="19" t="s">
        <v>6</v>
      </c>
      <c r="D281" s="21" t="s">
        <v>677</v>
      </c>
      <c r="E281" s="21"/>
      <c r="F281" s="49">
        <f aca="true" t="shared" si="47" ref="F281:H282">F282</f>
        <v>253.7</v>
      </c>
      <c r="G281" s="49">
        <f t="shared" si="47"/>
        <v>253.7</v>
      </c>
      <c r="H281" s="49">
        <f t="shared" si="47"/>
        <v>228.7</v>
      </c>
      <c r="I281" s="83">
        <f t="shared" si="38"/>
        <v>-25</v>
      </c>
      <c r="J281" s="8">
        <f t="shared" si="46"/>
        <v>90.14584154513204</v>
      </c>
      <c r="K281" s="8">
        <f>H281/H1090*100</f>
        <v>0.03144987931607307</v>
      </c>
    </row>
    <row r="282" spans="1:11" ht="51">
      <c r="A282" s="13" t="s">
        <v>74</v>
      </c>
      <c r="B282" s="12" t="s">
        <v>21</v>
      </c>
      <c r="C282" s="19" t="s">
        <v>6</v>
      </c>
      <c r="D282" s="21" t="s">
        <v>677</v>
      </c>
      <c r="E282" s="21" t="s">
        <v>75</v>
      </c>
      <c r="F282" s="49">
        <f t="shared" si="47"/>
        <v>253.7</v>
      </c>
      <c r="G282" s="49">
        <f t="shared" si="47"/>
        <v>253.7</v>
      </c>
      <c r="H282" s="49">
        <f t="shared" si="47"/>
        <v>228.7</v>
      </c>
      <c r="I282" s="83">
        <f t="shared" si="38"/>
        <v>-25</v>
      </c>
      <c r="J282" s="8">
        <f t="shared" si="46"/>
        <v>90.14584154513204</v>
      </c>
      <c r="K282" s="8">
        <f>H282/H1090*100</f>
        <v>0.03144987931607307</v>
      </c>
    </row>
    <row r="283" spans="1:11" ht="12.75">
      <c r="A283" s="13" t="s">
        <v>125</v>
      </c>
      <c r="B283" s="12" t="s">
        <v>21</v>
      </c>
      <c r="C283" s="19" t="s">
        <v>6</v>
      </c>
      <c r="D283" s="21" t="s">
        <v>677</v>
      </c>
      <c r="E283" s="21" t="s">
        <v>127</v>
      </c>
      <c r="F283" s="49">
        <v>253.7</v>
      </c>
      <c r="G283" s="39">
        <v>253.7</v>
      </c>
      <c r="H283" s="39">
        <v>228.7</v>
      </c>
      <c r="I283" s="83">
        <f t="shared" si="38"/>
        <v>-25</v>
      </c>
      <c r="J283" s="8">
        <f t="shared" si="46"/>
        <v>90.14584154513204</v>
      </c>
      <c r="K283" s="8">
        <f>H283/H1090*100</f>
        <v>0.03144987931607307</v>
      </c>
    </row>
    <row r="284" spans="1:11" ht="12.75">
      <c r="A284" s="13"/>
      <c r="B284" s="12"/>
      <c r="C284" s="19"/>
      <c r="D284" s="21"/>
      <c r="E284" s="21"/>
      <c r="F284" s="49"/>
      <c r="G284" s="39"/>
      <c r="H284" s="39"/>
      <c r="I284" s="83"/>
      <c r="J284" s="8"/>
      <c r="K284" s="8"/>
    </row>
    <row r="285" spans="1:11" ht="140.25">
      <c r="A285" s="31" t="s">
        <v>674</v>
      </c>
      <c r="B285" s="12" t="s">
        <v>21</v>
      </c>
      <c r="C285" s="19" t="s">
        <v>6</v>
      </c>
      <c r="D285" s="21" t="s">
        <v>678</v>
      </c>
      <c r="E285" s="21"/>
      <c r="F285" s="49">
        <f aca="true" t="shared" si="48" ref="F285:H286">F286</f>
        <v>391.8</v>
      </c>
      <c r="G285" s="49">
        <f t="shared" si="48"/>
        <v>0</v>
      </c>
      <c r="H285" s="49">
        <f t="shared" si="48"/>
        <v>0</v>
      </c>
      <c r="I285" s="83">
        <f t="shared" si="38"/>
        <v>0</v>
      </c>
      <c r="J285" s="8"/>
      <c r="K285" s="8">
        <f>H285/H1090*100</f>
        <v>0</v>
      </c>
    </row>
    <row r="286" spans="1:11" ht="51">
      <c r="A286" s="13" t="s">
        <v>74</v>
      </c>
      <c r="B286" s="12" t="s">
        <v>21</v>
      </c>
      <c r="C286" s="19" t="s">
        <v>6</v>
      </c>
      <c r="D286" s="21" t="s">
        <v>678</v>
      </c>
      <c r="E286" s="21" t="s">
        <v>75</v>
      </c>
      <c r="F286" s="49">
        <f t="shared" si="48"/>
        <v>391.8</v>
      </c>
      <c r="G286" s="49">
        <f t="shared" si="48"/>
        <v>0</v>
      </c>
      <c r="H286" s="49">
        <f t="shared" si="48"/>
        <v>0</v>
      </c>
      <c r="I286" s="83">
        <f t="shared" si="38"/>
        <v>0</v>
      </c>
      <c r="J286" s="8"/>
      <c r="K286" s="8">
        <f>H286/H1090*100</f>
        <v>0</v>
      </c>
    </row>
    <row r="287" spans="1:11" ht="12.75">
      <c r="A287" s="13" t="s">
        <v>125</v>
      </c>
      <c r="B287" s="12" t="s">
        <v>21</v>
      </c>
      <c r="C287" s="19" t="s">
        <v>6</v>
      </c>
      <c r="D287" s="21" t="s">
        <v>678</v>
      </c>
      <c r="E287" s="21" t="s">
        <v>127</v>
      </c>
      <c r="F287" s="49">
        <v>391.8</v>
      </c>
      <c r="G287" s="39">
        <v>0</v>
      </c>
      <c r="H287" s="39">
        <v>0</v>
      </c>
      <c r="I287" s="83">
        <f t="shared" si="38"/>
        <v>0</v>
      </c>
      <c r="J287" s="8"/>
      <c r="K287" s="8">
        <f>H287/H1090*100</f>
        <v>0</v>
      </c>
    </row>
    <row r="288" spans="1:11" ht="12.75">
      <c r="A288" s="13"/>
      <c r="B288" s="12"/>
      <c r="C288" s="19"/>
      <c r="D288" s="21"/>
      <c r="E288" s="21"/>
      <c r="F288" s="49"/>
      <c r="G288" s="39"/>
      <c r="H288" s="39"/>
      <c r="I288" s="83"/>
      <c r="J288" s="8"/>
      <c r="K288" s="8"/>
    </row>
    <row r="289" spans="1:11" ht="63.75">
      <c r="A289" s="13" t="s">
        <v>679</v>
      </c>
      <c r="B289" s="12" t="s">
        <v>21</v>
      </c>
      <c r="C289" s="19" t="s">
        <v>6</v>
      </c>
      <c r="D289" s="21" t="s">
        <v>169</v>
      </c>
      <c r="E289" s="21"/>
      <c r="F289" s="49">
        <f>F290+F300+F310</f>
        <v>838</v>
      </c>
      <c r="G289" s="49">
        <f>G290+G300+G310</f>
        <v>206</v>
      </c>
      <c r="H289" s="49">
        <f>H290+H300+H310</f>
        <v>206</v>
      </c>
      <c r="I289" s="83">
        <f t="shared" si="38"/>
        <v>0</v>
      </c>
      <c r="J289" s="8">
        <f t="shared" si="46"/>
        <v>100</v>
      </c>
      <c r="K289" s="8">
        <f>H289/H1090*100</f>
        <v>0.028328269082252094</v>
      </c>
    </row>
    <row r="290" spans="1:11" ht="51">
      <c r="A290" s="13" t="s">
        <v>680</v>
      </c>
      <c r="B290" s="12" t="s">
        <v>21</v>
      </c>
      <c r="C290" s="19" t="s">
        <v>6</v>
      </c>
      <c r="D290" s="21" t="s">
        <v>170</v>
      </c>
      <c r="E290" s="21"/>
      <c r="F290" s="49">
        <f>F291</f>
        <v>440</v>
      </c>
      <c r="G290" s="49">
        <f>G291</f>
        <v>114.4</v>
      </c>
      <c r="H290" s="49">
        <f>H291</f>
        <v>114.4</v>
      </c>
      <c r="I290" s="83">
        <f t="shared" si="38"/>
        <v>0</v>
      </c>
      <c r="J290" s="8">
        <f t="shared" si="46"/>
        <v>100</v>
      </c>
      <c r="K290" s="8">
        <f>H290/H1090*100</f>
        <v>0.015731815451503102</v>
      </c>
    </row>
    <row r="291" spans="1:11" ht="51">
      <c r="A291" s="13" t="s">
        <v>681</v>
      </c>
      <c r="B291" s="12" t="s">
        <v>21</v>
      </c>
      <c r="C291" s="19" t="s">
        <v>6</v>
      </c>
      <c r="D291" s="21" t="s">
        <v>254</v>
      </c>
      <c r="E291" s="21"/>
      <c r="F291" s="49">
        <f>F292+F296</f>
        <v>440</v>
      </c>
      <c r="G291" s="49">
        <f>G292+G296</f>
        <v>114.4</v>
      </c>
      <c r="H291" s="49">
        <f>H292+H296</f>
        <v>114.4</v>
      </c>
      <c r="I291" s="83">
        <f t="shared" si="38"/>
        <v>0</v>
      </c>
      <c r="J291" s="8">
        <f t="shared" si="46"/>
        <v>100</v>
      </c>
      <c r="K291" s="8">
        <f>H291/H1090*100</f>
        <v>0.015731815451503102</v>
      </c>
    </row>
    <row r="292" spans="1:11" ht="114.75">
      <c r="A292" s="31" t="s">
        <v>430</v>
      </c>
      <c r="B292" s="12" t="s">
        <v>21</v>
      </c>
      <c r="C292" s="19" t="s">
        <v>6</v>
      </c>
      <c r="D292" s="21" t="s">
        <v>682</v>
      </c>
      <c r="E292" s="21"/>
      <c r="F292" s="49">
        <f aca="true" t="shared" si="49" ref="F292:H293">F293</f>
        <v>114.4</v>
      </c>
      <c r="G292" s="49">
        <f t="shared" si="49"/>
        <v>114.4</v>
      </c>
      <c r="H292" s="49">
        <f t="shared" si="49"/>
        <v>114.4</v>
      </c>
      <c r="I292" s="83">
        <f t="shared" si="38"/>
        <v>0</v>
      </c>
      <c r="J292" s="8">
        <f t="shared" si="46"/>
        <v>100</v>
      </c>
      <c r="K292" s="8">
        <f>H292/H1090*100</f>
        <v>0.015731815451503102</v>
      </c>
    </row>
    <row r="293" spans="1:11" ht="51">
      <c r="A293" s="13" t="s">
        <v>74</v>
      </c>
      <c r="B293" s="12" t="s">
        <v>21</v>
      </c>
      <c r="C293" s="19" t="s">
        <v>6</v>
      </c>
      <c r="D293" s="21" t="s">
        <v>682</v>
      </c>
      <c r="E293" s="21" t="s">
        <v>75</v>
      </c>
      <c r="F293" s="49">
        <f t="shared" si="49"/>
        <v>114.4</v>
      </c>
      <c r="G293" s="49">
        <f t="shared" si="49"/>
        <v>114.4</v>
      </c>
      <c r="H293" s="49">
        <f t="shared" si="49"/>
        <v>114.4</v>
      </c>
      <c r="I293" s="83">
        <f t="shared" si="38"/>
        <v>0</v>
      </c>
      <c r="J293" s="8">
        <f t="shared" si="46"/>
        <v>100</v>
      </c>
      <c r="K293" s="8">
        <f>H293/H1090*100</f>
        <v>0.015731815451503102</v>
      </c>
    </row>
    <row r="294" spans="1:11" ht="12.75">
      <c r="A294" s="13" t="s">
        <v>125</v>
      </c>
      <c r="B294" s="12" t="s">
        <v>21</v>
      </c>
      <c r="C294" s="19" t="s">
        <v>6</v>
      </c>
      <c r="D294" s="21" t="s">
        <v>682</v>
      </c>
      <c r="E294" s="21" t="s">
        <v>127</v>
      </c>
      <c r="F294" s="49">
        <v>114.4</v>
      </c>
      <c r="G294" s="39">
        <v>114.4</v>
      </c>
      <c r="H294" s="39">
        <v>114.4</v>
      </c>
      <c r="I294" s="83">
        <f t="shared" si="38"/>
        <v>0</v>
      </c>
      <c r="J294" s="8">
        <f t="shared" si="46"/>
        <v>100</v>
      </c>
      <c r="K294" s="8">
        <f>H294/H1090*100</f>
        <v>0.015731815451503102</v>
      </c>
    </row>
    <row r="295" spans="1:11" ht="12.75">
      <c r="A295" s="13"/>
      <c r="B295" s="12"/>
      <c r="C295" s="19"/>
      <c r="D295" s="21"/>
      <c r="E295" s="21"/>
      <c r="F295" s="49"/>
      <c r="G295" s="39"/>
      <c r="H295" s="39"/>
      <c r="I295" s="83"/>
      <c r="J295" s="8"/>
      <c r="K295" s="8"/>
    </row>
    <row r="296" spans="1:11" ht="140.25">
      <c r="A296" s="31" t="s">
        <v>674</v>
      </c>
      <c r="B296" s="12" t="s">
        <v>21</v>
      </c>
      <c r="C296" s="19" t="s">
        <v>6</v>
      </c>
      <c r="D296" s="21" t="s">
        <v>683</v>
      </c>
      <c r="E296" s="21"/>
      <c r="F296" s="49">
        <f aca="true" t="shared" si="50" ref="F296:H297">F297</f>
        <v>325.6</v>
      </c>
      <c r="G296" s="49">
        <f t="shared" si="50"/>
        <v>0</v>
      </c>
      <c r="H296" s="49">
        <f t="shared" si="50"/>
        <v>0</v>
      </c>
      <c r="I296" s="83">
        <f t="shared" si="38"/>
        <v>0</v>
      </c>
      <c r="J296" s="8"/>
      <c r="K296" s="8">
        <f>H296/H1090*100</f>
        <v>0</v>
      </c>
    </row>
    <row r="297" spans="1:11" ht="51">
      <c r="A297" s="13" t="s">
        <v>74</v>
      </c>
      <c r="B297" s="12" t="s">
        <v>21</v>
      </c>
      <c r="C297" s="19" t="s">
        <v>6</v>
      </c>
      <c r="D297" s="21" t="s">
        <v>683</v>
      </c>
      <c r="E297" s="21" t="s">
        <v>75</v>
      </c>
      <c r="F297" s="49">
        <f t="shared" si="50"/>
        <v>325.6</v>
      </c>
      <c r="G297" s="49">
        <f t="shared" si="50"/>
        <v>0</v>
      </c>
      <c r="H297" s="49">
        <f t="shared" si="50"/>
        <v>0</v>
      </c>
      <c r="I297" s="83">
        <f t="shared" si="38"/>
        <v>0</v>
      </c>
      <c r="J297" s="8"/>
      <c r="K297" s="8">
        <f>H297/H1090*100</f>
        <v>0</v>
      </c>
    </row>
    <row r="298" spans="1:11" ht="12.75">
      <c r="A298" s="13" t="s">
        <v>125</v>
      </c>
      <c r="B298" s="12" t="s">
        <v>21</v>
      </c>
      <c r="C298" s="19" t="s">
        <v>6</v>
      </c>
      <c r="D298" s="21" t="s">
        <v>683</v>
      </c>
      <c r="E298" s="21" t="s">
        <v>127</v>
      </c>
      <c r="F298" s="49">
        <v>325.6</v>
      </c>
      <c r="G298" s="39">
        <v>0</v>
      </c>
      <c r="H298" s="39">
        <v>0</v>
      </c>
      <c r="I298" s="83">
        <f t="shared" si="38"/>
        <v>0</v>
      </c>
      <c r="J298" s="8"/>
      <c r="K298" s="8">
        <f>H298/H1090*100</f>
        <v>0</v>
      </c>
    </row>
    <row r="299" spans="1:11" ht="12.75">
      <c r="A299" s="13"/>
      <c r="B299" s="12"/>
      <c r="C299" s="19"/>
      <c r="D299" s="21"/>
      <c r="E299" s="21"/>
      <c r="F299" s="49"/>
      <c r="G299" s="39"/>
      <c r="H299" s="39"/>
      <c r="I299" s="83"/>
      <c r="J299" s="8"/>
      <c r="K299" s="8"/>
    </row>
    <row r="300" spans="1:11" ht="76.5">
      <c r="A300" s="13" t="s">
        <v>684</v>
      </c>
      <c r="B300" s="12" t="s">
        <v>21</v>
      </c>
      <c r="C300" s="19" t="s">
        <v>6</v>
      </c>
      <c r="D300" s="21" t="s">
        <v>322</v>
      </c>
      <c r="E300" s="21"/>
      <c r="F300" s="49">
        <f>F301</f>
        <v>233</v>
      </c>
      <c r="G300" s="49">
        <f>G301</f>
        <v>45.8</v>
      </c>
      <c r="H300" s="49">
        <f>H301</f>
        <v>45.8</v>
      </c>
      <c r="I300" s="83">
        <f t="shared" si="38"/>
        <v>0</v>
      </c>
      <c r="J300" s="8">
        <f t="shared" si="46"/>
        <v>100</v>
      </c>
      <c r="K300" s="8">
        <f>H300/H1090*100</f>
        <v>0.006298226815374494</v>
      </c>
    </row>
    <row r="301" spans="1:11" ht="76.5">
      <c r="A301" s="13" t="s">
        <v>685</v>
      </c>
      <c r="B301" s="12" t="s">
        <v>21</v>
      </c>
      <c r="C301" s="19" t="s">
        <v>6</v>
      </c>
      <c r="D301" s="21" t="s">
        <v>323</v>
      </c>
      <c r="E301" s="21"/>
      <c r="F301" s="49">
        <f>F302+F306</f>
        <v>233</v>
      </c>
      <c r="G301" s="49">
        <f>G302+G306</f>
        <v>45.8</v>
      </c>
      <c r="H301" s="49">
        <f>H302+H306</f>
        <v>45.8</v>
      </c>
      <c r="I301" s="83">
        <f t="shared" si="38"/>
        <v>0</v>
      </c>
      <c r="J301" s="8">
        <f t="shared" si="46"/>
        <v>100</v>
      </c>
      <c r="K301" s="8">
        <f>H301/H1090*100</f>
        <v>0.006298226815374494</v>
      </c>
    </row>
    <row r="302" spans="1:11" ht="114.75">
      <c r="A302" s="31" t="s">
        <v>430</v>
      </c>
      <c r="B302" s="12" t="s">
        <v>21</v>
      </c>
      <c r="C302" s="19" t="s">
        <v>6</v>
      </c>
      <c r="D302" s="21" t="s">
        <v>686</v>
      </c>
      <c r="E302" s="21"/>
      <c r="F302" s="49">
        <f aca="true" t="shared" si="51" ref="F302:H303">F303</f>
        <v>45.8</v>
      </c>
      <c r="G302" s="49">
        <f t="shared" si="51"/>
        <v>45.8</v>
      </c>
      <c r="H302" s="49">
        <f t="shared" si="51"/>
        <v>45.8</v>
      </c>
      <c r="I302" s="83">
        <f t="shared" si="38"/>
        <v>0</v>
      </c>
      <c r="J302" s="8">
        <f t="shared" si="46"/>
        <v>100</v>
      </c>
      <c r="K302" s="8">
        <f>H302/H1090*100</f>
        <v>0.006298226815374494</v>
      </c>
    </row>
    <row r="303" spans="1:11" ht="51">
      <c r="A303" s="13" t="s">
        <v>74</v>
      </c>
      <c r="B303" s="12" t="s">
        <v>21</v>
      </c>
      <c r="C303" s="19" t="s">
        <v>6</v>
      </c>
      <c r="D303" s="21" t="s">
        <v>686</v>
      </c>
      <c r="E303" s="21" t="s">
        <v>75</v>
      </c>
      <c r="F303" s="49">
        <f t="shared" si="51"/>
        <v>45.8</v>
      </c>
      <c r="G303" s="49">
        <f t="shared" si="51"/>
        <v>45.8</v>
      </c>
      <c r="H303" s="49">
        <f t="shared" si="51"/>
        <v>45.8</v>
      </c>
      <c r="I303" s="83">
        <f t="shared" si="38"/>
        <v>0</v>
      </c>
      <c r="J303" s="8">
        <f t="shared" si="46"/>
        <v>100</v>
      </c>
      <c r="K303" s="8">
        <f>H303/H1090*100</f>
        <v>0.006298226815374494</v>
      </c>
    </row>
    <row r="304" spans="1:11" ht="12.75">
      <c r="A304" s="13" t="s">
        <v>125</v>
      </c>
      <c r="B304" s="12" t="s">
        <v>21</v>
      </c>
      <c r="C304" s="19" t="s">
        <v>6</v>
      </c>
      <c r="D304" s="21" t="s">
        <v>686</v>
      </c>
      <c r="E304" s="21" t="s">
        <v>127</v>
      </c>
      <c r="F304" s="49">
        <v>45.8</v>
      </c>
      <c r="G304" s="39">
        <v>45.8</v>
      </c>
      <c r="H304" s="39">
        <v>45.8</v>
      </c>
      <c r="I304" s="83">
        <f t="shared" si="38"/>
        <v>0</v>
      </c>
      <c r="J304" s="8">
        <f t="shared" si="46"/>
        <v>100</v>
      </c>
      <c r="K304" s="8">
        <f>H304/H1090*100</f>
        <v>0.006298226815374494</v>
      </c>
    </row>
    <row r="305" spans="1:11" ht="12.75">
      <c r="A305" s="13"/>
      <c r="B305" s="12"/>
      <c r="C305" s="19"/>
      <c r="D305" s="21"/>
      <c r="E305" s="21"/>
      <c r="F305" s="49"/>
      <c r="G305" s="39"/>
      <c r="H305" s="39"/>
      <c r="I305" s="83"/>
      <c r="J305" s="8"/>
      <c r="K305" s="8"/>
    </row>
    <row r="306" spans="1:11" ht="140.25">
      <c r="A306" s="31" t="s">
        <v>674</v>
      </c>
      <c r="B306" s="12" t="s">
        <v>21</v>
      </c>
      <c r="C306" s="19" t="s">
        <v>6</v>
      </c>
      <c r="D306" s="21" t="s">
        <v>687</v>
      </c>
      <c r="E306" s="21"/>
      <c r="F306" s="49">
        <f aca="true" t="shared" si="52" ref="F306:H307">F307</f>
        <v>187.2</v>
      </c>
      <c r="G306" s="49">
        <f t="shared" si="52"/>
        <v>0</v>
      </c>
      <c r="H306" s="49">
        <f t="shared" si="52"/>
        <v>0</v>
      </c>
      <c r="I306" s="83">
        <f t="shared" si="38"/>
        <v>0</v>
      </c>
      <c r="J306" s="8"/>
      <c r="K306" s="8">
        <f>H306/H1090*100</f>
        <v>0</v>
      </c>
    </row>
    <row r="307" spans="1:11" ht="51">
      <c r="A307" s="13" t="s">
        <v>74</v>
      </c>
      <c r="B307" s="12" t="s">
        <v>21</v>
      </c>
      <c r="C307" s="19" t="s">
        <v>6</v>
      </c>
      <c r="D307" s="21" t="s">
        <v>687</v>
      </c>
      <c r="E307" s="21" t="s">
        <v>75</v>
      </c>
      <c r="F307" s="49">
        <f t="shared" si="52"/>
        <v>187.2</v>
      </c>
      <c r="G307" s="49">
        <f t="shared" si="52"/>
        <v>0</v>
      </c>
      <c r="H307" s="49">
        <f t="shared" si="52"/>
        <v>0</v>
      </c>
      <c r="I307" s="83">
        <f t="shared" si="38"/>
        <v>0</v>
      </c>
      <c r="J307" s="8"/>
      <c r="K307" s="8">
        <f>H307/H1090*100</f>
        <v>0</v>
      </c>
    </row>
    <row r="308" spans="1:11" ht="12.75">
      <c r="A308" s="13" t="s">
        <v>125</v>
      </c>
      <c r="B308" s="12" t="s">
        <v>21</v>
      </c>
      <c r="C308" s="19" t="s">
        <v>6</v>
      </c>
      <c r="D308" s="21" t="s">
        <v>687</v>
      </c>
      <c r="E308" s="21" t="s">
        <v>127</v>
      </c>
      <c r="F308" s="49">
        <v>187.2</v>
      </c>
      <c r="G308" s="39">
        <v>0</v>
      </c>
      <c r="H308" s="39">
        <v>0</v>
      </c>
      <c r="I308" s="83">
        <f t="shared" si="38"/>
        <v>0</v>
      </c>
      <c r="J308" s="8"/>
      <c r="K308" s="8">
        <f>H308/H1090*100</f>
        <v>0</v>
      </c>
    </row>
    <row r="309" spans="1:11" ht="12.75">
      <c r="A309" s="13"/>
      <c r="B309" s="12"/>
      <c r="C309" s="19"/>
      <c r="D309" s="21"/>
      <c r="E309" s="21"/>
      <c r="F309" s="49"/>
      <c r="G309" s="39"/>
      <c r="H309" s="39"/>
      <c r="I309" s="83"/>
      <c r="J309" s="8"/>
      <c r="K309" s="8"/>
    </row>
    <row r="310" spans="1:11" ht="51">
      <c r="A310" s="13" t="s">
        <v>688</v>
      </c>
      <c r="B310" s="12" t="s">
        <v>21</v>
      </c>
      <c r="C310" s="19" t="s">
        <v>6</v>
      </c>
      <c r="D310" s="21" t="s">
        <v>172</v>
      </c>
      <c r="E310" s="21"/>
      <c r="F310" s="49">
        <f>F311</f>
        <v>165</v>
      </c>
      <c r="G310" s="49">
        <f>G311</f>
        <v>45.8</v>
      </c>
      <c r="H310" s="49">
        <f>H311</f>
        <v>45.8</v>
      </c>
      <c r="I310" s="83">
        <f t="shared" si="38"/>
        <v>0</v>
      </c>
      <c r="J310" s="8">
        <f t="shared" si="46"/>
        <v>100</v>
      </c>
      <c r="K310" s="8">
        <f>H310/H1090*100</f>
        <v>0.006298226815374494</v>
      </c>
    </row>
    <row r="311" spans="1:11" ht="51">
      <c r="A311" s="13" t="s">
        <v>689</v>
      </c>
      <c r="B311" s="12" t="s">
        <v>21</v>
      </c>
      <c r="C311" s="19" t="s">
        <v>6</v>
      </c>
      <c r="D311" s="21" t="s">
        <v>255</v>
      </c>
      <c r="E311" s="21"/>
      <c r="F311" s="49">
        <f>F312+F316</f>
        <v>165</v>
      </c>
      <c r="G311" s="49">
        <f>G312+G316</f>
        <v>45.8</v>
      </c>
      <c r="H311" s="49">
        <f>H312+H316</f>
        <v>45.8</v>
      </c>
      <c r="I311" s="83">
        <f t="shared" si="38"/>
        <v>0</v>
      </c>
      <c r="J311" s="8">
        <f t="shared" si="46"/>
        <v>100</v>
      </c>
      <c r="K311" s="8">
        <f>H311/H1090*100</f>
        <v>0.006298226815374494</v>
      </c>
    </row>
    <row r="312" spans="1:11" ht="114.75">
      <c r="A312" s="31" t="s">
        <v>430</v>
      </c>
      <c r="B312" s="12" t="s">
        <v>21</v>
      </c>
      <c r="C312" s="19" t="s">
        <v>6</v>
      </c>
      <c r="D312" s="21" t="s">
        <v>690</v>
      </c>
      <c r="E312" s="21"/>
      <c r="F312" s="49">
        <f aca="true" t="shared" si="53" ref="F312:H313">F313</f>
        <v>45.8</v>
      </c>
      <c r="G312" s="49">
        <f t="shared" si="53"/>
        <v>45.8</v>
      </c>
      <c r="H312" s="49">
        <f t="shared" si="53"/>
        <v>45.8</v>
      </c>
      <c r="I312" s="83">
        <f t="shared" si="38"/>
        <v>0</v>
      </c>
      <c r="J312" s="8">
        <f t="shared" si="46"/>
        <v>100</v>
      </c>
      <c r="K312" s="8">
        <f>H312/H1090*100</f>
        <v>0.006298226815374494</v>
      </c>
    </row>
    <row r="313" spans="1:11" ht="51">
      <c r="A313" s="13" t="s">
        <v>74</v>
      </c>
      <c r="B313" s="12" t="s">
        <v>21</v>
      </c>
      <c r="C313" s="19" t="s">
        <v>6</v>
      </c>
      <c r="D313" s="21" t="s">
        <v>690</v>
      </c>
      <c r="E313" s="21" t="s">
        <v>75</v>
      </c>
      <c r="F313" s="49">
        <f t="shared" si="53"/>
        <v>45.8</v>
      </c>
      <c r="G313" s="49">
        <f t="shared" si="53"/>
        <v>45.8</v>
      </c>
      <c r="H313" s="49">
        <f t="shared" si="53"/>
        <v>45.8</v>
      </c>
      <c r="I313" s="83">
        <f t="shared" si="38"/>
        <v>0</v>
      </c>
      <c r="J313" s="8">
        <f t="shared" si="46"/>
        <v>100</v>
      </c>
      <c r="K313" s="8">
        <f>H313/H1090*100</f>
        <v>0.006298226815374494</v>
      </c>
    </row>
    <row r="314" spans="1:11" ht="12.75">
      <c r="A314" s="13" t="s">
        <v>125</v>
      </c>
      <c r="B314" s="12" t="s">
        <v>21</v>
      </c>
      <c r="C314" s="19" t="s">
        <v>6</v>
      </c>
      <c r="D314" s="21" t="s">
        <v>690</v>
      </c>
      <c r="E314" s="21" t="s">
        <v>127</v>
      </c>
      <c r="F314" s="49">
        <v>45.8</v>
      </c>
      <c r="G314" s="39">
        <v>45.8</v>
      </c>
      <c r="H314" s="39">
        <v>45.8</v>
      </c>
      <c r="I314" s="83">
        <f t="shared" si="38"/>
        <v>0</v>
      </c>
      <c r="J314" s="8">
        <f t="shared" si="46"/>
        <v>100</v>
      </c>
      <c r="K314" s="8">
        <f>H314/H1090*100</f>
        <v>0.006298226815374494</v>
      </c>
    </row>
    <row r="315" spans="1:11" ht="12.75">
      <c r="A315" s="13"/>
      <c r="B315" s="12"/>
      <c r="C315" s="19"/>
      <c r="D315" s="21"/>
      <c r="E315" s="21"/>
      <c r="F315" s="49"/>
      <c r="G315" s="39"/>
      <c r="H315" s="39"/>
      <c r="I315" s="83"/>
      <c r="J315" s="8"/>
      <c r="K315" s="8"/>
    </row>
    <row r="316" spans="1:11" ht="140.25">
      <c r="A316" s="31" t="s">
        <v>674</v>
      </c>
      <c r="B316" s="12" t="s">
        <v>21</v>
      </c>
      <c r="C316" s="19" t="s">
        <v>6</v>
      </c>
      <c r="D316" s="21" t="s">
        <v>691</v>
      </c>
      <c r="E316" s="21"/>
      <c r="F316" s="49">
        <f aca="true" t="shared" si="54" ref="F316:H317">F317</f>
        <v>119.2</v>
      </c>
      <c r="G316" s="49">
        <f t="shared" si="54"/>
        <v>0</v>
      </c>
      <c r="H316" s="49">
        <f t="shared" si="54"/>
        <v>0</v>
      </c>
      <c r="I316" s="83">
        <f t="shared" si="38"/>
        <v>0</v>
      </c>
      <c r="J316" s="8"/>
      <c r="K316" s="8">
        <f>H316/H1090*100</f>
        <v>0</v>
      </c>
    </row>
    <row r="317" spans="1:11" ht="51">
      <c r="A317" s="13" t="s">
        <v>74</v>
      </c>
      <c r="B317" s="12" t="s">
        <v>21</v>
      </c>
      <c r="C317" s="19" t="s">
        <v>6</v>
      </c>
      <c r="D317" s="21" t="s">
        <v>691</v>
      </c>
      <c r="E317" s="21" t="s">
        <v>75</v>
      </c>
      <c r="F317" s="49">
        <f t="shared" si="54"/>
        <v>119.2</v>
      </c>
      <c r="G317" s="49">
        <f t="shared" si="54"/>
        <v>0</v>
      </c>
      <c r="H317" s="49">
        <f t="shared" si="54"/>
        <v>0</v>
      </c>
      <c r="I317" s="83">
        <f t="shared" si="38"/>
        <v>0</v>
      </c>
      <c r="J317" s="8"/>
      <c r="K317" s="8">
        <f>H317/H1090*100</f>
        <v>0</v>
      </c>
    </row>
    <row r="318" spans="1:11" ht="12.75">
      <c r="A318" s="13" t="s">
        <v>125</v>
      </c>
      <c r="B318" s="12" t="s">
        <v>21</v>
      </c>
      <c r="C318" s="19" t="s">
        <v>6</v>
      </c>
      <c r="D318" s="21" t="s">
        <v>691</v>
      </c>
      <c r="E318" s="21" t="s">
        <v>127</v>
      </c>
      <c r="F318" s="49">
        <v>119.2</v>
      </c>
      <c r="G318" s="39">
        <v>0</v>
      </c>
      <c r="H318" s="39">
        <v>0</v>
      </c>
      <c r="I318" s="83">
        <f t="shared" si="38"/>
        <v>0</v>
      </c>
      <c r="J318" s="8"/>
      <c r="K318" s="8">
        <f>H318/H1090*100</f>
        <v>0</v>
      </c>
    </row>
    <row r="319" spans="1:11" ht="12.75">
      <c r="A319" s="13"/>
      <c r="B319" s="12"/>
      <c r="C319" s="19"/>
      <c r="D319" s="21"/>
      <c r="E319" s="21"/>
      <c r="F319" s="49"/>
      <c r="G319" s="39"/>
      <c r="H319" s="39"/>
      <c r="I319" s="83"/>
      <c r="J319" s="8"/>
      <c r="K319" s="8"/>
    </row>
    <row r="320" spans="1:11" ht="51">
      <c r="A320" s="13" t="s">
        <v>692</v>
      </c>
      <c r="B320" s="12" t="s">
        <v>21</v>
      </c>
      <c r="C320" s="19" t="s">
        <v>6</v>
      </c>
      <c r="D320" s="21" t="s">
        <v>165</v>
      </c>
      <c r="E320" s="21"/>
      <c r="F320" s="49">
        <f>F321+F331</f>
        <v>583.4</v>
      </c>
      <c r="G320" s="49">
        <f>G321+G331</f>
        <v>137.2</v>
      </c>
      <c r="H320" s="49">
        <f>H321+H331</f>
        <v>137.2</v>
      </c>
      <c r="I320" s="83">
        <f t="shared" si="38"/>
        <v>0</v>
      </c>
      <c r="J320" s="8">
        <f t="shared" si="46"/>
        <v>100</v>
      </c>
      <c r="K320" s="8">
        <f>H320/H1090*100</f>
        <v>0.018867177272257216</v>
      </c>
    </row>
    <row r="321" spans="1:11" ht="51">
      <c r="A321" s="13" t="s">
        <v>693</v>
      </c>
      <c r="B321" s="12" t="s">
        <v>21</v>
      </c>
      <c r="C321" s="19" t="s">
        <v>6</v>
      </c>
      <c r="D321" s="21" t="s">
        <v>327</v>
      </c>
      <c r="E321" s="21"/>
      <c r="F321" s="49">
        <f>F322</f>
        <v>291.7</v>
      </c>
      <c r="G321" s="49">
        <f>G322</f>
        <v>68.6</v>
      </c>
      <c r="H321" s="49">
        <f>H322</f>
        <v>68.6</v>
      </c>
      <c r="I321" s="83">
        <f t="shared" si="38"/>
        <v>0</v>
      </c>
      <c r="J321" s="8">
        <f t="shared" si="46"/>
        <v>100</v>
      </c>
      <c r="K321" s="8">
        <f>H321/H1090*100</f>
        <v>0.009433588636128608</v>
      </c>
    </row>
    <row r="322" spans="1:11" ht="51">
      <c r="A322" s="13" t="s">
        <v>694</v>
      </c>
      <c r="B322" s="12" t="s">
        <v>21</v>
      </c>
      <c r="C322" s="19" t="s">
        <v>6</v>
      </c>
      <c r="D322" s="21" t="s">
        <v>328</v>
      </c>
      <c r="E322" s="21"/>
      <c r="F322" s="49">
        <f>F323+F327</f>
        <v>291.7</v>
      </c>
      <c r="G322" s="49">
        <f>G323+G327</f>
        <v>68.6</v>
      </c>
      <c r="H322" s="49">
        <f>H323+H327</f>
        <v>68.6</v>
      </c>
      <c r="I322" s="83">
        <f t="shared" si="38"/>
        <v>0</v>
      </c>
      <c r="J322" s="8">
        <f t="shared" si="46"/>
        <v>100</v>
      </c>
      <c r="K322" s="8">
        <f>H322/H1090*100</f>
        <v>0.009433588636128608</v>
      </c>
    </row>
    <row r="323" spans="1:11" ht="114.75">
      <c r="A323" s="31" t="s">
        <v>430</v>
      </c>
      <c r="B323" s="12" t="s">
        <v>21</v>
      </c>
      <c r="C323" s="19" t="s">
        <v>6</v>
      </c>
      <c r="D323" s="21" t="s">
        <v>695</v>
      </c>
      <c r="E323" s="21"/>
      <c r="F323" s="49">
        <f aca="true" t="shared" si="55" ref="F323:H324">F324</f>
        <v>68.6</v>
      </c>
      <c r="G323" s="49">
        <f t="shared" si="55"/>
        <v>68.6</v>
      </c>
      <c r="H323" s="49">
        <f t="shared" si="55"/>
        <v>68.6</v>
      </c>
      <c r="I323" s="83">
        <f t="shared" si="38"/>
        <v>0</v>
      </c>
      <c r="J323" s="8">
        <f t="shared" si="46"/>
        <v>100</v>
      </c>
      <c r="K323" s="8">
        <f>H323/H1090*100</f>
        <v>0.009433588636128608</v>
      </c>
    </row>
    <row r="324" spans="1:11" ht="51">
      <c r="A324" s="13" t="s">
        <v>74</v>
      </c>
      <c r="B324" s="12" t="s">
        <v>21</v>
      </c>
      <c r="C324" s="19" t="s">
        <v>6</v>
      </c>
      <c r="D324" s="21" t="s">
        <v>695</v>
      </c>
      <c r="E324" s="21" t="s">
        <v>75</v>
      </c>
      <c r="F324" s="49">
        <f t="shared" si="55"/>
        <v>68.6</v>
      </c>
      <c r="G324" s="49">
        <f t="shared" si="55"/>
        <v>68.6</v>
      </c>
      <c r="H324" s="49">
        <f t="shared" si="55"/>
        <v>68.6</v>
      </c>
      <c r="I324" s="83">
        <f t="shared" si="38"/>
        <v>0</v>
      </c>
      <c r="J324" s="8">
        <f t="shared" si="46"/>
        <v>100</v>
      </c>
      <c r="K324" s="8">
        <f>H324/H1090*100</f>
        <v>0.009433588636128608</v>
      </c>
    </row>
    <row r="325" spans="1:11" ht="12.75">
      <c r="A325" s="13" t="s">
        <v>126</v>
      </c>
      <c r="B325" s="12" t="s">
        <v>21</v>
      </c>
      <c r="C325" s="19" t="s">
        <v>6</v>
      </c>
      <c r="D325" s="21" t="s">
        <v>695</v>
      </c>
      <c r="E325" s="21" t="s">
        <v>128</v>
      </c>
      <c r="F325" s="49">
        <v>68.6</v>
      </c>
      <c r="G325" s="39">
        <v>68.6</v>
      </c>
      <c r="H325" s="39">
        <v>68.6</v>
      </c>
      <c r="I325" s="83">
        <f t="shared" si="38"/>
        <v>0</v>
      </c>
      <c r="J325" s="8">
        <f t="shared" si="46"/>
        <v>100</v>
      </c>
      <c r="K325" s="8">
        <f>H325/H1090*100</f>
        <v>0.009433588636128608</v>
      </c>
    </row>
    <row r="326" spans="1:11" ht="12.75">
      <c r="A326" s="13"/>
      <c r="B326" s="12"/>
      <c r="C326" s="19"/>
      <c r="D326" s="21"/>
      <c r="E326" s="21"/>
      <c r="F326" s="49"/>
      <c r="G326" s="39"/>
      <c r="H326" s="39"/>
      <c r="I326" s="83"/>
      <c r="J326" s="8"/>
      <c r="K326" s="8"/>
    </row>
    <row r="327" spans="1:11" ht="140.25">
      <c r="A327" s="31" t="s">
        <v>674</v>
      </c>
      <c r="B327" s="12" t="s">
        <v>21</v>
      </c>
      <c r="C327" s="19" t="s">
        <v>6</v>
      </c>
      <c r="D327" s="21" t="s">
        <v>696</v>
      </c>
      <c r="E327" s="21"/>
      <c r="F327" s="49">
        <f aca="true" t="shared" si="56" ref="F327:H328">F328</f>
        <v>223.1</v>
      </c>
      <c r="G327" s="49">
        <f t="shared" si="56"/>
        <v>0</v>
      </c>
      <c r="H327" s="49">
        <f t="shared" si="56"/>
        <v>0</v>
      </c>
      <c r="I327" s="83">
        <f t="shared" si="38"/>
        <v>0</v>
      </c>
      <c r="J327" s="8"/>
      <c r="K327" s="8">
        <f>H327/H1090*100</f>
        <v>0</v>
      </c>
    </row>
    <row r="328" spans="1:11" ht="51">
      <c r="A328" s="13" t="s">
        <v>74</v>
      </c>
      <c r="B328" s="12" t="s">
        <v>21</v>
      </c>
      <c r="C328" s="19" t="s">
        <v>6</v>
      </c>
      <c r="D328" s="21" t="s">
        <v>696</v>
      </c>
      <c r="E328" s="21" t="s">
        <v>75</v>
      </c>
      <c r="F328" s="49">
        <f t="shared" si="56"/>
        <v>223.1</v>
      </c>
      <c r="G328" s="49">
        <f t="shared" si="56"/>
        <v>0</v>
      </c>
      <c r="H328" s="49">
        <f t="shared" si="56"/>
        <v>0</v>
      </c>
      <c r="I328" s="83">
        <f t="shared" si="38"/>
        <v>0</v>
      </c>
      <c r="J328" s="8"/>
      <c r="K328" s="8">
        <f>H328/H1090*100</f>
        <v>0</v>
      </c>
    </row>
    <row r="329" spans="1:11" ht="12.75">
      <c r="A329" s="13" t="s">
        <v>126</v>
      </c>
      <c r="B329" s="12" t="s">
        <v>21</v>
      </c>
      <c r="C329" s="19" t="s">
        <v>6</v>
      </c>
      <c r="D329" s="21" t="s">
        <v>696</v>
      </c>
      <c r="E329" s="21" t="s">
        <v>128</v>
      </c>
      <c r="F329" s="49">
        <v>223.1</v>
      </c>
      <c r="G329" s="39">
        <v>0</v>
      </c>
      <c r="H329" s="39">
        <v>0</v>
      </c>
      <c r="I329" s="83">
        <f t="shared" si="38"/>
        <v>0</v>
      </c>
      <c r="J329" s="8"/>
      <c r="K329" s="8">
        <f>H329/H1090*100</f>
        <v>0</v>
      </c>
    </row>
    <row r="330" spans="1:11" ht="12.75">
      <c r="A330" s="13"/>
      <c r="B330" s="12"/>
      <c r="C330" s="19"/>
      <c r="D330" s="21"/>
      <c r="E330" s="21"/>
      <c r="F330" s="49"/>
      <c r="G330" s="39"/>
      <c r="H330" s="39"/>
      <c r="I330" s="83"/>
      <c r="J330" s="8"/>
      <c r="K330" s="8"/>
    </row>
    <row r="331" spans="1:11" ht="25.5">
      <c r="A331" s="13" t="s">
        <v>697</v>
      </c>
      <c r="B331" s="12" t="s">
        <v>21</v>
      </c>
      <c r="C331" s="19" t="s">
        <v>6</v>
      </c>
      <c r="D331" s="21" t="s">
        <v>698</v>
      </c>
      <c r="E331" s="21"/>
      <c r="F331" s="49">
        <f>F332</f>
        <v>291.7</v>
      </c>
      <c r="G331" s="49">
        <f>G332</f>
        <v>68.6</v>
      </c>
      <c r="H331" s="49">
        <f>H332</f>
        <v>68.6</v>
      </c>
      <c r="I331" s="83">
        <f t="shared" si="38"/>
        <v>0</v>
      </c>
      <c r="J331" s="8">
        <f t="shared" si="46"/>
        <v>100</v>
      </c>
      <c r="K331" s="8">
        <f>H331/H1090*100</f>
        <v>0.009433588636128608</v>
      </c>
    </row>
    <row r="332" spans="1:11" ht="51">
      <c r="A332" s="13" t="s">
        <v>699</v>
      </c>
      <c r="B332" s="12" t="s">
        <v>21</v>
      </c>
      <c r="C332" s="19" t="s">
        <v>6</v>
      </c>
      <c r="D332" s="21" t="s">
        <v>404</v>
      </c>
      <c r="E332" s="21"/>
      <c r="F332" s="49">
        <f>F333+F337</f>
        <v>291.7</v>
      </c>
      <c r="G332" s="49">
        <f>G333+G337</f>
        <v>68.6</v>
      </c>
      <c r="H332" s="49">
        <f>H333+H337</f>
        <v>68.6</v>
      </c>
      <c r="I332" s="83">
        <f t="shared" si="38"/>
        <v>0</v>
      </c>
      <c r="J332" s="8">
        <f t="shared" si="46"/>
        <v>100</v>
      </c>
      <c r="K332" s="8">
        <f>H332/H1090*100</f>
        <v>0.009433588636128608</v>
      </c>
    </row>
    <row r="333" spans="1:11" ht="114.75">
      <c r="A333" s="31" t="s">
        <v>430</v>
      </c>
      <c r="B333" s="12" t="s">
        <v>21</v>
      </c>
      <c r="C333" s="19" t="s">
        <v>6</v>
      </c>
      <c r="D333" s="21" t="s">
        <v>700</v>
      </c>
      <c r="E333" s="21"/>
      <c r="F333" s="49">
        <f aca="true" t="shared" si="57" ref="F333:H334">F334</f>
        <v>68.6</v>
      </c>
      <c r="G333" s="49">
        <f t="shared" si="57"/>
        <v>68.6</v>
      </c>
      <c r="H333" s="49">
        <f t="shared" si="57"/>
        <v>68.6</v>
      </c>
      <c r="I333" s="83">
        <f t="shared" si="38"/>
        <v>0</v>
      </c>
      <c r="J333" s="8">
        <f t="shared" si="46"/>
        <v>100</v>
      </c>
      <c r="K333" s="8">
        <f>H333/H1090*100</f>
        <v>0.009433588636128608</v>
      </c>
    </row>
    <row r="334" spans="1:11" ht="51">
      <c r="A334" s="13" t="s">
        <v>74</v>
      </c>
      <c r="B334" s="12" t="s">
        <v>21</v>
      </c>
      <c r="C334" s="19" t="s">
        <v>6</v>
      </c>
      <c r="D334" s="21" t="s">
        <v>700</v>
      </c>
      <c r="E334" s="21" t="s">
        <v>75</v>
      </c>
      <c r="F334" s="49">
        <f t="shared" si="57"/>
        <v>68.6</v>
      </c>
      <c r="G334" s="49">
        <f t="shared" si="57"/>
        <v>68.6</v>
      </c>
      <c r="H334" s="49">
        <f t="shared" si="57"/>
        <v>68.6</v>
      </c>
      <c r="I334" s="83">
        <f t="shared" si="38"/>
        <v>0</v>
      </c>
      <c r="J334" s="8">
        <f t="shared" si="46"/>
        <v>100</v>
      </c>
      <c r="K334" s="8">
        <f>H334/H1090*100</f>
        <v>0.009433588636128608</v>
      </c>
    </row>
    <row r="335" spans="1:11" ht="12.75">
      <c r="A335" s="13" t="s">
        <v>126</v>
      </c>
      <c r="B335" s="12" t="s">
        <v>21</v>
      </c>
      <c r="C335" s="19" t="s">
        <v>6</v>
      </c>
      <c r="D335" s="21" t="s">
        <v>700</v>
      </c>
      <c r="E335" s="21" t="s">
        <v>128</v>
      </c>
      <c r="F335" s="49">
        <v>68.6</v>
      </c>
      <c r="G335" s="39">
        <v>68.6</v>
      </c>
      <c r="H335" s="39">
        <v>68.6</v>
      </c>
      <c r="I335" s="83">
        <f t="shared" si="38"/>
        <v>0</v>
      </c>
      <c r="J335" s="8">
        <f t="shared" si="46"/>
        <v>100</v>
      </c>
      <c r="K335" s="8">
        <f>H335/H1090*100</f>
        <v>0.009433588636128608</v>
      </c>
    </row>
    <row r="336" spans="1:11" ht="12.75">
      <c r="A336" s="13"/>
      <c r="B336" s="12"/>
      <c r="C336" s="19"/>
      <c r="D336" s="21"/>
      <c r="E336" s="21"/>
      <c r="F336" s="49"/>
      <c r="G336" s="39"/>
      <c r="H336" s="39"/>
      <c r="I336" s="83"/>
      <c r="J336" s="8"/>
      <c r="K336" s="8"/>
    </row>
    <row r="337" spans="1:11" ht="140.25">
      <c r="A337" s="31" t="s">
        <v>674</v>
      </c>
      <c r="B337" s="12" t="s">
        <v>21</v>
      </c>
      <c r="C337" s="19" t="s">
        <v>6</v>
      </c>
      <c r="D337" s="21" t="s">
        <v>701</v>
      </c>
      <c r="E337" s="21"/>
      <c r="F337" s="49">
        <f aca="true" t="shared" si="58" ref="F337:H338">F338</f>
        <v>223.1</v>
      </c>
      <c r="G337" s="49">
        <f t="shared" si="58"/>
        <v>0</v>
      </c>
      <c r="H337" s="49">
        <f t="shared" si="58"/>
        <v>0</v>
      </c>
      <c r="I337" s="83">
        <f t="shared" si="38"/>
        <v>0</v>
      </c>
      <c r="J337" s="8"/>
      <c r="K337" s="8">
        <f>H337/H1090*100</f>
        <v>0</v>
      </c>
    </row>
    <row r="338" spans="1:11" ht="51">
      <c r="A338" s="13" t="s">
        <v>74</v>
      </c>
      <c r="B338" s="12" t="s">
        <v>21</v>
      </c>
      <c r="C338" s="19" t="s">
        <v>6</v>
      </c>
      <c r="D338" s="21" t="s">
        <v>701</v>
      </c>
      <c r="E338" s="21" t="s">
        <v>75</v>
      </c>
      <c r="F338" s="49">
        <f t="shared" si="58"/>
        <v>223.1</v>
      </c>
      <c r="G338" s="49">
        <f t="shared" si="58"/>
        <v>0</v>
      </c>
      <c r="H338" s="49">
        <f t="shared" si="58"/>
        <v>0</v>
      </c>
      <c r="I338" s="83">
        <f t="shared" si="38"/>
        <v>0</v>
      </c>
      <c r="J338" s="8"/>
      <c r="K338" s="8">
        <f>H338/H1090*100</f>
        <v>0</v>
      </c>
    </row>
    <row r="339" spans="1:11" ht="12.75">
      <c r="A339" s="13" t="s">
        <v>126</v>
      </c>
      <c r="B339" s="12" t="s">
        <v>21</v>
      </c>
      <c r="C339" s="19" t="s">
        <v>6</v>
      </c>
      <c r="D339" s="21" t="s">
        <v>701</v>
      </c>
      <c r="E339" s="21" t="s">
        <v>128</v>
      </c>
      <c r="F339" s="49">
        <v>223.1</v>
      </c>
      <c r="G339" s="39">
        <v>0</v>
      </c>
      <c r="H339" s="39">
        <v>0</v>
      </c>
      <c r="I339" s="83">
        <f t="shared" si="38"/>
        <v>0</v>
      </c>
      <c r="J339" s="8"/>
      <c r="K339" s="8">
        <f>H339/H1090*100</f>
        <v>0</v>
      </c>
    </row>
    <row r="340" spans="1:11" ht="12.75">
      <c r="A340" s="13"/>
      <c r="B340" s="12"/>
      <c r="C340" s="19"/>
      <c r="D340" s="21"/>
      <c r="E340" s="21"/>
      <c r="F340" s="49"/>
      <c r="G340" s="39"/>
      <c r="H340" s="39"/>
      <c r="I340" s="83"/>
      <c r="J340" s="8"/>
      <c r="K340" s="8"/>
    </row>
    <row r="341" spans="1:11" ht="12.75">
      <c r="A341" s="13" t="s">
        <v>32</v>
      </c>
      <c r="B341" s="12" t="s">
        <v>21</v>
      </c>
      <c r="C341" s="19" t="s">
        <v>6</v>
      </c>
      <c r="D341" s="21" t="s">
        <v>154</v>
      </c>
      <c r="E341" s="21"/>
      <c r="F341" s="49">
        <f>F342+F348+F353</f>
        <v>4285.799999999999</v>
      </c>
      <c r="G341" s="49">
        <f>G342+G348+G353</f>
        <v>1158.1</v>
      </c>
      <c r="H341" s="49">
        <f>H342+H348+H353</f>
        <v>241.5</v>
      </c>
      <c r="I341" s="83">
        <f t="shared" si="38"/>
        <v>-916.5999999999999</v>
      </c>
      <c r="J341" s="8">
        <f aca="true" t="shared" si="59" ref="J341:J355">H341/G341*100</f>
        <v>20.85312149209913</v>
      </c>
      <c r="K341" s="8">
        <f>H341/H1090*100</f>
        <v>0.03321008244351398</v>
      </c>
    </row>
    <row r="342" spans="1:11" ht="114.75">
      <c r="A342" s="31" t="s">
        <v>430</v>
      </c>
      <c r="B342" s="21" t="s">
        <v>21</v>
      </c>
      <c r="C342" s="21" t="s">
        <v>6</v>
      </c>
      <c r="D342" s="21" t="s">
        <v>702</v>
      </c>
      <c r="E342" s="21"/>
      <c r="F342" s="49">
        <f>F343+F345</f>
        <v>958.1</v>
      </c>
      <c r="G342" s="39">
        <f>G343+G345</f>
        <v>958.1</v>
      </c>
      <c r="H342" s="39">
        <f>H343+H345</f>
        <v>241.5</v>
      </c>
      <c r="I342" s="83">
        <f t="shared" si="38"/>
        <v>-716.6</v>
      </c>
      <c r="J342" s="8">
        <f t="shared" si="59"/>
        <v>25.206137146435655</v>
      </c>
      <c r="K342" s="8">
        <f>H342/H1090*100</f>
        <v>0.03321008244351398</v>
      </c>
    </row>
    <row r="343" spans="1:11" ht="89.25">
      <c r="A343" s="31" t="s">
        <v>28</v>
      </c>
      <c r="B343" s="21" t="s">
        <v>21</v>
      </c>
      <c r="C343" s="21" t="s">
        <v>6</v>
      </c>
      <c r="D343" s="21" t="s">
        <v>702</v>
      </c>
      <c r="E343" s="21" t="s">
        <v>8</v>
      </c>
      <c r="F343" s="49">
        <f>F344</f>
        <v>219.5</v>
      </c>
      <c r="G343" s="39">
        <f>G344</f>
        <v>219.5</v>
      </c>
      <c r="H343" s="39">
        <f>H344</f>
        <v>167.1</v>
      </c>
      <c r="I343" s="83">
        <f t="shared" si="38"/>
        <v>-52.400000000000006</v>
      </c>
      <c r="J343" s="8">
        <f t="shared" si="59"/>
        <v>76.12756264236901</v>
      </c>
      <c r="K343" s="8">
        <f>H343/H1090*100</f>
        <v>0.02297890176526371</v>
      </c>
    </row>
    <row r="344" spans="1:11" ht="25.5">
      <c r="A344" s="56" t="s">
        <v>122</v>
      </c>
      <c r="B344" s="21" t="s">
        <v>21</v>
      </c>
      <c r="C344" s="21" t="s">
        <v>6</v>
      </c>
      <c r="D344" s="21" t="s">
        <v>702</v>
      </c>
      <c r="E344" s="21" t="s">
        <v>121</v>
      </c>
      <c r="F344" s="49">
        <v>219.5</v>
      </c>
      <c r="G344" s="41">
        <v>219.5</v>
      </c>
      <c r="H344" s="8">
        <v>167.1</v>
      </c>
      <c r="I344" s="83">
        <f t="shared" si="38"/>
        <v>-52.400000000000006</v>
      </c>
      <c r="J344" s="8">
        <f t="shared" si="59"/>
        <v>76.12756264236901</v>
      </c>
      <c r="K344" s="8">
        <f>H344/H1090*100</f>
        <v>0.02297890176526371</v>
      </c>
    </row>
    <row r="345" spans="1:11" ht="12.75">
      <c r="A345" s="31" t="s">
        <v>34</v>
      </c>
      <c r="B345" s="21" t="s">
        <v>21</v>
      </c>
      <c r="C345" s="21" t="s">
        <v>6</v>
      </c>
      <c r="D345" s="21" t="s">
        <v>702</v>
      </c>
      <c r="E345" s="21" t="s">
        <v>35</v>
      </c>
      <c r="F345" s="49">
        <f>F346</f>
        <v>738.6</v>
      </c>
      <c r="G345" s="39">
        <f>G346</f>
        <v>738.6</v>
      </c>
      <c r="H345" s="39">
        <f>H346</f>
        <v>74.4</v>
      </c>
      <c r="I345" s="83">
        <f t="shared" si="38"/>
        <v>-664.2</v>
      </c>
      <c r="J345" s="8">
        <f t="shared" si="59"/>
        <v>10.07311129163282</v>
      </c>
      <c r="K345" s="8">
        <f>H345/H1090*100</f>
        <v>0.010231180678250271</v>
      </c>
    </row>
    <row r="346" spans="1:11" ht="63.75">
      <c r="A346" s="31" t="s">
        <v>124</v>
      </c>
      <c r="B346" s="21" t="s">
        <v>21</v>
      </c>
      <c r="C346" s="21" t="s">
        <v>6</v>
      </c>
      <c r="D346" s="21" t="s">
        <v>702</v>
      </c>
      <c r="E346" s="21" t="s">
        <v>123</v>
      </c>
      <c r="F346" s="49">
        <v>738.6</v>
      </c>
      <c r="G346" s="41">
        <v>738.6</v>
      </c>
      <c r="H346" s="8">
        <v>74.4</v>
      </c>
      <c r="I346" s="83">
        <f t="shared" si="38"/>
        <v>-664.2</v>
      </c>
      <c r="J346" s="8">
        <f t="shared" si="59"/>
        <v>10.07311129163282</v>
      </c>
      <c r="K346" s="8">
        <f>H346/H1090*100</f>
        <v>0.010231180678250271</v>
      </c>
    </row>
    <row r="347" spans="1:11" ht="12.75">
      <c r="A347" s="31"/>
      <c r="B347" s="21"/>
      <c r="C347" s="21"/>
      <c r="D347" s="21"/>
      <c r="E347" s="21"/>
      <c r="F347" s="49"/>
      <c r="G347" s="41"/>
      <c r="H347" s="8"/>
      <c r="I347" s="83"/>
      <c r="J347" s="8"/>
      <c r="K347" s="8"/>
    </row>
    <row r="348" spans="1:11" ht="140.25">
      <c r="A348" s="31" t="s">
        <v>674</v>
      </c>
      <c r="B348" s="12" t="s">
        <v>21</v>
      </c>
      <c r="C348" s="19" t="s">
        <v>6</v>
      </c>
      <c r="D348" s="21" t="s">
        <v>703</v>
      </c>
      <c r="E348" s="21"/>
      <c r="F348" s="49">
        <f>F349+F351</f>
        <v>2827.7</v>
      </c>
      <c r="G348" s="49">
        <f>G349+G351</f>
        <v>0</v>
      </c>
      <c r="H348" s="49">
        <f>H349+H351</f>
        <v>0</v>
      </c>
      <c r="I348" s="83">
        <f t="shared" si="38"/>
        <v>0</v>
      </c>
      <c r="J348" s="8"/>
      <c r="K348" s="8">
        <f>H348/H1090*100</f>
        <v>0</v>
      </c>
    </row>
    <row r="349" spans="1:11" ht="89.25">
      <c r="A349" s="31" t="s">
        <v>28</v>
      </c>
      <c r="B349" s="12" t="s">
        <v>21</v>
      </c>
      <c r="C349" s="19" t="s">
        <v>6</v>
      </c>
      <c r="D349" s="21" t="s">
        <v>703</v>
      </c>
      <c r="E349" s="21" t="s">
        <v>8</v>
      </c>
      <c r="F349" s="49">
        <f>F350</f>
        <v>692</v>
      </c>
      <c r="G349" s="49">
        <f>G350</f>
        <v>0</v>
      </c>
      <c r="H349" s="49">
        <f>H350</f>
        <v>0</v>
      </c>
      <c r="I349" s="83">
        <f t="shared" si="38"/>
        <v>0</v>
      </c>
      <c r="J349" s="8"/>
      <c r="K349" s="8">
        <f>H349/H1090*100</f>
        <v>0</v>
      </c>
    </row>
    <row r="350" spans="1:11" ht="25.5">
      <c r="A350" s="56" t="s">
        <v>122</v>
      </c>
      <c r="B350" s="12" t="s">
        <v>21</v>
      </c>
      <c r="C350" s="19" t="s">
        <v>6</v>
      </c>
      <c r="D350" s="21" t="s">
        <v>703</v>
      </c>
      <c r="E350" s="21" t="s">
        <v>121</v>
      </c>
      <c r="F350" s="49">
        <v>692</v>
      </c>
      <c r="G350" s="41">
        <v>0</v>
      </c>
      <c r="H350" s="8">
        <v>0</v>
      </c>
      <c r="I350" s="83">
        <f t="shared" si="38"/>
        <v>0</v>
      </c>
      <c r="J350" s="8"/>
      <c r="K350" s="8">
        <f>H350/H1090*100</f>
        <v>0</v>
      </c>
    </row>
    <row r="351" spans="1:11" ht="12.75">
      <c r="A351" s="31" t="s">
        <v>34</v>
      </c>
      <c r="B351" s="12" t="s">
        <v>21</v>
      </c>
      <c r="C351" s="19" t="s">
        <v>6</v>
      </c>
      <c r="D351" s="21" t="s">
        <v>703</v>
      </c>
      <c r="E351" s="21" t="s">
        <v>35</v>
      </c>
      <c r="F351" s="49">
        <f>F352</f>
        <v>2135.7</v>
      </c>
      <c r="G351" s="49">
        <f>G352</f>
        <v>0</v>
      </c>
      <c r="H351" s="49">
        <f>H352</f>
        <v>0</v>
      </c>
      <c r="I351" s="83">
        <f t="shared" si="38"/>
        <v>0</v>
      </c>
      <c r="J351" s="8"/>
      <c r="K351" s="8">
        <f>H351/H1090*100</f>
        <v>0</v>
      </c>
    </row>
    <row r="352" spans="1:11" ht="63.75">
      <c r="A352" s="31" t="s">
        <v>124</v>
      </c>
      <c r="B352" s="12" t="s">
        <v>21</v>
      </c>
      <c r="C352" s="19" t="s">
        <v>6</v>
      </c>
      <c r="D352" s="21" t="s">
        <v>703</v>
      </c>
      <c r="E352" s="21" t="s">
        <v>123</v>
      </c>
      <c r="F352" s="49">
        <v>2135.7</v>
      </c>
      <c r="G352" s="41">
        <v>0</v>
      </c>
      <c r="H352" s="8">
        <v>0</v>
      </c>
      <c r="I352" s="83">
        <f t="shared" si="38"/>
        <v>0</v>
      </c>
      <c r="J352" s="8"/>
      <c r="K352" s="8">
        <f>H352/H1090*100</f>
        <v>0</v>
      </c>
    </row>
    <row r="353" spans="1:11" ht="114.75">
      <c r="A353" s="31" t="s">
        <v>431</v>
      </c>
      <c r="B353" s="21" t="s">
        <v>21</v>
      </c>
      <c r="C353" s="21" t="s">
        <v>6</v>
      </c>
      <c r="D353" s="21" t="s">
        <v>432</v>
      </c>
      <c r="E353" s="21"/>
      <c r="F353" s="49">
        <f aca="true" t="shared" si="60" ref="F353:H354">F354</f>
        <v>500</v>
      </c>
      <c r="G353" s="39">
        <f t="shared" si="60"/>
        <v>200</v>
      </c>
      <c r="H353" s="39">
        <f t="shared" si="60"/>
        <v>0</v>
      </c>
      <c r="I353" s="83">
        <f t="shared" si="38"/>
        <v>-200</v>
      </c>
      <c r="J353" s="8">
        <f t="shared" si="59"/>
        <v>0</v>
      </c>
      <c r="K353" s="8">
        <f>H353/H1090*100</f>
        <v>0</v>
      </c>
    </row>
    <row r="354" spans="1:11" ht="12.75">
      <c r="A354" s="31" t="s">
        <v>34</v>
      </c>
      <c r="B354" s="21" t="s">
        <v>21</v>
      </c>
      <c r="C354" s="21" t="s">
        <v>6</v>
      </c>
      <c r="D354" s="21" t="s">
        <v>432</v>
      </c>
      <c r="E354" s="21" t="s">
        <v>35</v>
      </c>
      <c r="F354" s="49">
        <f t="shared" si="60"/>
        <v>500</v>
      </c>
      <c r="G354" s="39">
        <f t="shared" si="60"/>
        <v>200</v>
      </c>
      <c r="H354" s="39">
        <f t="shared" si="60"/>
        <v>0</v>
      </c>
      <c r="I354" s="83">
        <f t="shared" si="38"/>
        <v>-200</v>
      </c>
      <c r="J354" s="8">
        <f t="shared" si="59"/>
        <v>0</v>
      </c>
      <c r="K354" s="8">
        <f>H354/H1090*100</f>
        <v>0</v>
      </c>
    </row>
    <row r="355" spans="1:11" ht="63.75">
      <c r="A355" s="31" t="s">
        <v>124</v>
      </c>
      <c r="B355" s="21" t="s">
        <v>21</v>
      </c>
      <c r="C355" s="21" t="s">
        <v>6</v>
      </c>
      <c r="D355" s="21" t="s">
        <v>432</v>
      </c>
      <c r="E355" s="21" t="s">
        <v>123</v>
      </c>
      <c r="F355" s="49">
        <v>500</v>
      </c>
      <c r="G355" s="41">
        <v>200</v>
      </c>
      <c r="H355" s="8">
        <v>0</v>
      </c>
      <c r="I355" s="83">
        <f t="shared" si="38"/>
        <v>-200</v>
      </c>
      <c r="J355" s="8">
        <f t="shared" si="59"/>
        <v>0</v>
      </c>
      <c r="K355" s="8">
        <f>H355/H1090*100</f>
        <v>0</v>
      </c>
    </row>
    <row r="356" spans="1:11" ht="12.75">
      <c r="A356" s="13"/>
      <c r="B356" s="12"/>
      <c r="C356" s="19"/>
      <c r="D356" s="19"/>
      <c r="E356" s="19"/>
      <c r="F356" s="47"/>
      <c r="G356" s="41"/>
      <c r="H356" s="8"/>
      <c r="I356" s="83"/>
      <c r="J356" s="8"/>
      <c r="K356" s="8"/>
    </row>
    <row r="357" spans="1:11" ht="12.75">
      <c r="A357" s="13" t="s">
        <v>141</v>
      </c>
      <c r="B357" s="12" t="s">
        <v>21</v>
      </c>
      <c r="C357" s="19" t="s">
        <v>61</v>
      </c>
      <c r="D357" s="19"/>
      <c r="E357" s="19"/>
      <c r="F357" s="47">
        <f>F358</f>
        <v>679.9</v>
      </c>
      <c r="G357" s="41">
        <f>G358</f>
        <v>417</v>
      </c>
      <c r="H357" s="41">
        <f>H358</f>
        <v>274.8</v>
      </c>
      <c r="I357" s="83">
        <f t="shared" si="38"/>
        <v>-142.2</v>
      </c>
      <c r="J357" s="8">
        <f aca="true" t="shared" si="61" ref="J357:J364">H357/G357*100</f>
        <v>65.89928057553958</v>
      </c>
      <c r="K357" s="8">
        <f>H357/H1090*100</f>
        <v>0.037789360892246965</v>
      </c>
    </row>
    <row r="358" spans="1:11" ht="38.25">
      <c r="A358" s="13" t="s">
        <v>476</v>
      </c>
      <c r="B358" s="12" t="s">
        <v>21</v>
      </c>
      <c r="C358" s="12" t="s">
        <v>61</v>
      </c>
      <c r="D358" s="12" t="s">
        <v>162</v>
      </c>
      <c r="E358" s="19"/>
      <c r="F358" s="47">
        <f>F360</f>
        <v>679.9</v>
      </c>
      <c r="G358" s="41">
        <f>G360</f>
        <v>417</v>
      </c>
      <c r="H358" s="41">
        <f>H360</f>
        <v>274.8</v>
      </c>
      <c r="I358" s="83">
        <f t="shared" si="38"/>
        <v>-142.2</v>
      </c>
      <c r="J358" s="8">
        <f t="shared" si="61"/>
        <v>65.89928057553958</v>
      </c>
      <c r="K358" s="8">
        <f>H358/H1090*100</f>
        <v>0.037789360892246965</v>
      </c>
    </row>
    <row r="359" spans="1:11" s="18" customFormat="1" ht="38.25">
      <c r="A359" s="13" t="s">
        <v>477</v>
      </c>
      <c r="B359" s="21" t="s">
        <v>21</v>
      </c>
      <c r="C359" s="21" t="s">
        <v>61</v>
      </c>
      <c r="D359" s="21" t="s">
        <v>246</v>
      </c>
      <c r="E359" s="21"/>
      <c r="F359" s="49">
        <f>F360</f>
        <v>679.9</v>
      </c>
      <c r="G359" s="39">
        <f>G360</f>
        <v>417</v>
      </c>
      <c r="H359" s="39">
        <f>H360</f>
        <v>274.8</v>
      </c>
      <c r="I359" s="83">
        <f t="shared" si="38"/>
        <v>-142.2</v>
      </c>
      <c r="J359" s="8">
        <f t="shared" si="61"/>
        <v>65.89928057553958</v>
      </c>
      <c r="K359" s="8">
        <f>H359/H1090*100</f>
        <v>0.037789360892246965</v>
      </c>
    </row>
    <row r="360" spans="1:11" ht="38.25">
      <c r="A360" s="13" t="s">
        <v>278</v>
      </c>
      <c r="B360" s="12" t="s">
        <v>21</v>
      </c>
      <c r="C360" s="19" t="s">
        <v>61</v>
      </c>
      <c r="D360" s="19" t="s">
        <v>247</v>
      </c>
      <c r="E360" s="19"/>
      <c r="F360" s="47">
        <f>F363+F361</f>
        <v>679.9</v>
      </c>
      <c r="G360" s="41">
        <f>G363+G361</f>
        <v>417</v>
      </c>
      <c r="H360" s="41">
        <f>H363+H361</f>
        <v>274.8</v>
      </c>
      <c r="I360" s="83">
        <f t="shared" si="38"/>
        <v>-142.2</v>
      </c>
      <c r="J360" s="8">
        <f t="shared" si="61"/>
        <v>65.89928057553958</v>
      </c>
      <c r="K360" s="8">
        <f>H360/H1090*100</f>
        <v>0.037789360892246965</v>
      </c>
    </row>
    <row r="361" spans="1:11" ht="89.25">
      <c r="A361" s="13" t="s">
        <v>28</v>
      </c>
      <c r="B361" s="12" t="s">
        <v>21</v>
      </c>
      <c r="C361" s="19" t="s">
        <v>61</v>
      </c>
      <c r="D361" s="19" t="s">
        <v>247</v>
      </c>
      <c r="E361" s="19" t="s">
        <v>8</v>
      </c>
      <c r="F361" s="47">
        <f>F362</f>
        <v>27.9</v>
      </c>
      <c r="G361" s="41">
        <f>G362</f>
        <v>17</v>
      </c>
      <c r="H361" s="41">
        <f>H362</f>
        <v>0</v>
      </c>
      <c r="I361" s="83">
        <f t="shared" si="38"/>
        <v>-17</v>
      </c>
      <c r="J361" s="8">
        <f t="shared" si="61"/>
        <v>0</v>
      </c>
      <c r="K361" s="8">
        <f>H361/H1090*100</f>
        <v>0</v>
      </c>
    </row>
    <row r="362" spans="1:11" ht="25.5">
      <c r="A362" s="32" t="s">
        <v>122</v>
      </c>
      <c r="B362" s="12" t="s">
        <v>21</v>
      </c>
      <c r="C362" s="19" t="s">
        <v>61</v>
      </c>
      <c r="D362" s="19" t="s">
        <v>247</v>
      </c>
      <c r="E362" s="19" t="s">
        <v>121</v>
      </c>
      <c r="F362" s="47">
        <v>27.9</v>
      </c>
      <c r="G362" s="41">
        <v>17</v>
      </c>
      <c r="H362" s="8">
        <v>0</v>
      </c>
      <c r="I362" s="83">
        <f t="shared" si="38"/>
        <v>-17</v>
      </c>
      <c r="J362" s="8">
        <f t="shared" si="61"/>
        <v>0</v>
      </c>
      <c r="K362" s="8">
        <f>H362/H1090*100</f>
        <v>0</v>
      </c>
    </row>
    <row r="363" spans="1:11" ht="38.25">
      <c r="A363" s="13" t="s">
        <v>22</v>
      </c>
      <c r="B363" s="12" t="s">
        <v>21</v>
      </c>
      <c r="C363" s="19" t="s">
        <v>61</v>
      </c>
      <c r="D363" s="19" t="s">
        <v>247</v>
      </c>
      <c r="E363" s="19" t="s">
        <v>18</v>
      </c>
      <c r="F363" s="47">
        <f>F364</f>
        <v>652</v>
      </c>
      <c r="G363" s="41">
        <f>G364</f>
        <v>400</v>
      </c>
      <c r="H363" s="41">
        <f>H364</f>
        <v>274.8</v>
      </c>
      <c r="I363" s="83">
        <f t="shared" si="38"/>
        <v>-125.19999999999999</v>
      </c>
      <c r="J363" s="8">
        <f t="shared" si="61"/>
        <v>68.7</v>
      </c>
      <c r="K363" s="8">
        <f>H363/H1090*100</f>
        <v>0.037789360892246965</v>
      </c>
    </row>
    <row r="364" spans="1:11" ht="38.25">
      <c r="A364" s="13" t="s">
        <v>140</v>
      </c>
      <c r="B364" s="12" t="s">
        <v>21</v>
      </c>
      <c r="C364" s="19" t="s">
        <v>61</v>
      </c>
      <c r="D364" s="19" t="s">
        <v>247</v>
      </c>
      <c r="E364" s="19" t="s">
        <v>118</v>
      </c>
      <c r="F364" s="47">
        <v>652</v>
      </c>
      <c r="G364" s="41">
        <v>400</v>
      </c>
      <c r="H364" s="8">
        <v>274.8</v>
      </c>
      <c r="I364" s="83">
        <f t="shared" si="38"/>
        <v>-125.19999999999999</v>
      </c>
      <c r="J364" s="8">
        <f t="shared" si="61"/>
        <v>68.7</v>
      </c>
      <c r="K364" s="8">
        <f>H364/H1090*100</f>
        <v>0.037789360892246965</v>
      </c>
    </row>
    <row r="365" spans="1:11" ht="12.75">
      <c r="A365" s="13"/>
      <c r="B365" s="12"/>
      <c r="C365" s="19"/>
      <c r="D365" s="19"/>
      <c r="E365" s="19"/>
      <c r="F365" s="47"/>
      <c r="G365" s="41"/>
      <c r="H365" s="8"/>
      <c r="I365" s="83"/>
      <c r="J365" s="8"/>
      <c r="K365" s="8"/>
    </row>
    <row r="366" spans="1:11" ht="25.5">
      <c r="A366" s="13" t="s">
        <v>56</v>
      </c>
      <c r="B366" s="12" t="s">
        <v>21</v>
      </c>
      <c r="C366" s="12" t="s">
        <v>52</v>
      </c>
      <c r="D366" s="19"/>
      <c r="E366" s="19"/>
      <c r="F366" s="47">
        <f>F367</f>
        <v>81785.90000000001</v>
      </c>
      <c r="G366" s="41">
        <f>G367</f>
        <v>12809.800000000001</v>
      </c>
      <c r="H366" s="41">
        <f>H367</f>
        <v>12797.7</v>
      </c>
      <c r="I366" s="83">
        <f aca="true" t="shared" si="62" ref="I366:I427">H366-G366</f>
        <v>-12.100000000000364</v>
      </c>
      <c r="J366" s="8">
        <f aca="true" t="shared" si="63" ref="J366:J371">H366/G366*100</f>
        <v>99.90554107011819</v>
      </c>
      <c r="K366" s="8">
        <f>H366/H1090*100</f>
        <v>1.7598868409414448</v>
      </c>
    </row>
    <row r="367" spans="1:11" ht="63.75">
      <c r="A367" s="58" t="s">
        <v>478</v>
      </c>
      <c r="B367" s="12" t="s">
        <v>21</v>
      </c>
      <c r="C367" s="12" t="s">
        <v>52</v>
      </c>
      <c r="D367" s="12" t="s">
        <v>202</v>
      </c>
      <c r="E367" s="19"/>
      <c r="F367" s="47">
        <f>F368+F389</f>
        <v>81785.90000000001</v>
      </c>
      <c r="G367" s="41">
        <f>G368+G389</f>
        <v>12809.800000000001</v>
      </c>
      <c r="H367" s="41">
        <f>H368+H389</f>
        <v>12797.7</v>
      </c>
      <c r="I367" s="83">
        <f t="shared" si="62"/>
        <v>-12.100000000000364</v>
      </c>
      <c r="J367" s="8">
        <f t="shared" si="63"/>
        <v>99.90554107011819</v>
      </c>
      <c r="K367" s="8">
        <f>H367/H1090*100</f>
        <v>1.7598868409414448</v>
      </c>
    </row>
    <row r="368" spans="1:11" s="18" customFormat="1" ht="63.75">
      <c r="A368" s="58" t="s">
        <v>525</v>
      </c>
      <c r="B368" s="21" t="s">
        <v>21</v>
      </c>
      <c r="C368" s="21" t="s">
        <v>52</v>
      </c>
      <c r="D368" s="21" t="s">
        <v>526</v>
      </c>
      <c r="E368" s="21"/>
      <c r="F368" s="49">
        <f>F369+F375+F383+F379+F386</f>
        <v>79286.3</v>
      </c>
      <c r="G368" s="49">
        <f>G369+G375+G383+G379+G386</f>
        <v>11805.6</v>
      </c>
      <c r="H368" s="49">
        <f>H369+H375+H383+H379+H386</f>
        <v>11798.1</v>
      </c>
      <c r="I368" s="83">
        <f t="shared" si="62"/>
        <v>-7.5</v>
      </c>
      <c r="J368" s="8">
        <f t="shared" si="63"/>
        <v>99.93647082740395</v>
      </c>
      <c r="K368" s="8">
        <f>H368/H1090*100</f>
        <v>1.6224259779578563</v>
      </c>
    </row>
    <row r="369" spans="1:11" ht="76.5">
      <c r="A369" s="13" t="s">
        <v>313</v>
      </c>
      <c r="B369" s="12" t="s">
        <v>21</v>
      </c>
      <c r="C369" s="12" t="s">
        <v>52</v>
      </c>
      <c r="D369" s="12" t="s">
        <v>527</v>
      </c>
      <c r="E369" s="12"/>
      <c r="F369" s="48">
        <f>F370+F372</f>
        <v>17695.6</v>
      </c>
      <c r="G369" s="38">
        <f>G370+G372</f>
        <v>11805.6</v>
      </c>
      <c r="H369" s="38">
        <f>H370+H372</f>
        <v>11798.1</v>
      </c>
      <c r="I369" s="83">
        <f t="shared" si="62"/>
        <v>-7.5</v>
      </c>
      <c r="J369" s="8">
        <f t="shared" si="63"/>
        <v>99.93647082740395</v>
      </c>
      <c r="K369" s="8">
        <f>H369/H1090*100</f>
        <v>1.6224259779578563</v>
      </c>
    </row>
    <row r="370" spans="1:11" ht="38.25">
      <c r="A370" s="13" t="s">
        <v>22</v>
      </c>
      <c r="B370" s="12" t="s">
        <v>21</v>
      </c>
      <c r="C370" s="12" t="s">
        <v>52</v>
      </c>
      <c r="D370" s="12" t="s">
        <v>527</v>
      </c>
      <c r="E370" s="12" t="s">
        <v>18</v>
      </c>
      <c r="F370" s="47">
        <f>F371</f>
        <v>17695.6</v>
      </c>
      <c r="G370" s="41">
        <f>G371</f>
        <v>11805.6</v>
      </c>
      <c r="H370" s="41">
        <f>H371</f>
        <v>11798.1</v>
      </c>
      <c r="I370" s="83">
        <f t="shared" si="62"/>
        <v>-7.5</v>
      </c>
      <c r="J370" s="8">
        <f t="shared" si="63"/>
        <v>99.93647082740395</v>
      </c>
      <c r="K370" s="8">
        <f>H370/H1090*100</f>
        <v>1.6224259779578563</v>
      </c>
    </row>
    <row r="371" spans="1:11" ht="38.25">
      <c r="A371" s="13" t="s">
        <v>140</v>
      </c>
      <c r="B371" s="12" t="s">
        <v>21</v>
      </c>
      <c r="C371" s="12" t="s">
        <v>52</v>
      </c>
      <c r="D371" s="12" t="s">
        <v>527</v>
      </c>
      <c r="E371" s="12" t="s">
        <v>118</v>
      </c>
      <c r="F371" s="47">
        <v>17695.6</v>
      </c>
      <c r="G371" s="41">
        <v>11805.6</v>
      </c>
      <c r="H371" s="8">
        <v>11798.1</v>
      </c>
      <c r="I371" s="83">
        <f t="shared" si="62"/>
        <v>-7.5</v>
      </c>
      <c r="J371" s="8">
        <f t="shared" si="63"/>
        <v>99.93647082740395</v>
      </c>
      <c r="K371" s="8">
        <f>H371/H1090*100</f>
        <v>1.6224259779578563</v>
      </c>
    </row>
    <row r="372" spans="1:11" ht="12.75">
      <c r="A372" s="13" t="s">
        <v>34</v>
      </c>
      <c r="B372" s="12" t="s">
        <v>21</v>
      </c>
      <c r="C372" s="12" t="s">
        <v>52</v>
      </c>
      <c r="D372" s="12" t="s">
        <v>527</v>
      </c>
      <c r="E372" s="12" t="s">
        <v>35</v>
      </c>
      <c r="F372" s="47">
        <f>F373</f>
        <v>0</v>
      </c>
      <c r="G372" s="41">
        <f>G373</f>
        <v>0</v>
      </c>
      <c r="H372" s="41">
        <f>H373</f>
        <v>0</v>
      </c>
      <c r="I372" s="83">
        <f t="shared" si="62"/>
        <v>0</v>
      </c>
      <c r="J372" s="8"/>
      <c r="K372" s="8">
        <f>H372/H1090*100</f>
        <v>0</v>
      </c>
    </row>
    <row r="373" spans="1:11" ht="25.5">
      <c r="A373" s="13" t="s">
        <v>433</v>
      </c>
      <c r="B373" s="12" t="s">
        <v>21</v>
      </c>
      <c r="C373" s="12" t="s">
        <v>52</v>
      </c>
      <c r="D373" s="12" t="s">
        <v>527</v>
      </c>
      <c r="E373" s="12" t="s">
        <v>303</v>
      </c>
      <c r="F373" s="47"/>
      <c r="G373" s="41"/>
      <c r="H373" s="8"/>
      <c r="I373" s="83">
        <f t="shared" si="62"/>
        <v>0</v>
      </c>
      <c r="J373" s="8"/>
      <c r="K373" s="8">
        <f>H373/H1090*100</f>
        <v>0</v>
      </c>
    </row>
    <row r="374" spans="1:11" ht="12.75">
      <c r="A374" s="13"/>
      <c r="B374" s="12"/>
      <c r="C374" s="12"/>
      <c r="D374" s="12"/>
      <c r="E374" s="12"/>
      <c r="F374" s="47"/>
      <c r="G374" s="41"/>
      <c r="H374" s="8"/>
      <c r="I374" s="83"/>
      <c r="J374" s="8"/>
      <c r="K374" s="8"/>
    </row>
    <row r="375" spans="1:11" ht="76.5">
      <c r="A375" s="13" t="s">
        <v>403</v>
      </c>
      <c r="B375" s="12" t="s">
        <v>21</v>
      </c>
      <c r="C375" s="12" t="s">
        <v>52</v>
      </c>
      <c r="D375" s="12" t="s">
        <v>528</v>
      </c>
      <c r="E375" s="12"/>
      <c r="F375" s="47">
        <f aca="true" t="shared" si="64" ref="F375:H376">F376</f>
        <v>33683.3</v>
      </c>
      <c r="G375" s="41">
        <f t="shared" si="64"/>
        <v>0</v>
      </c>
      <c r="H375" s="41">
        <f t="shared" si="64"/>
        <v>0</v>
      </c>
      <c r="I375" s="83">
        <f t="shared" si="62"/>
        <v>0</v>
      </c>
      <c r="J375" s="8"/>
      <c r="K375" s="8">
        <f>H375/H1090*100</f>
        <v>0</v>
      </c>
    </row>
    <row r="376" spans="1:11" ht="38.25">
      <c r="A376" s="13" t="s">
        <v>22</v>
      </c>
      <c r="B376" s="12" t="s">
        <v>21</v>
      </c>
      <c r="C376" s="12" t="s">
        <v>52</v>
      </c>
      <c r="D376" s="12" t="s">
        <v>528</v>
      </c>
      <c r="E376" s="12" t="s">
        <v>18</v>
      </c>
      <c r="F376" s="47">
        <f t="shared" si="64"/>
        <v>33683.3</v>
      </c>
      <c r="G376" s="41">
        <f t="shared" si="64"/>
        <v>0</v>
      </c>
      <c r="H376" s="41">
        <f t="shared" si="64"/>
        <v>0</v>
      </c>
      <c r="I376" s="83">
        <f t="shared" si="62"/>
        <v>0</v>
      </c>
      <c r="J376" s="8"/>
      <c r="K376" s="8">
        <f>H376/H1090*100</f>
        <v>0</v>
      </c>
    </row>
    <row r="377" spans="1:11" ht="38.25">
      <c r="A377" s="13" t="s">
        <v>140</v>
      </c>
      <c r="B377" s="12" t="s">
        <v>21</v>
      </c>
      <c r="C377" s="12" t="s">
        <v>52</v>
      </c>
      <c r="D377" s="12" t="s">
        <v>528</v>
      </c>
      <c r="E377" s="12" t="s">
        <v>118</v>
      </c>
      <c r="F377" s="47">
        <v>33683.3</v>
      </c>
      <c r="G377" s="41">
        <v>0</v>
      </c>
      <c r="H377" s="8">
        <v>0</v>
      </c>
      <c r="I377" s="83">
        <f t="shared" si="62"/>
        <v>0</v>
      </c>
      <c r="J377" s="8"/>
      <c r="K377" s="8">
        <f>H377/H1090*100</f>
        <v>0</v>
      </c>
    </row>
    <row r="378" spans="1:11" ht="12.75">
      <c r="A378" s="13"/>
      <c r="B378" s="12"/>
      <c r="C378" s="12"/>
      <c r="D378" s="12"/>
      <c r="E378" s="12"/>
      <c r="F378" s="47"/>
      <c r="G378" s="41"/>
      <c r="H378" s="8"/>
      <c r="I378" s="83"/>
      <c r="J378" s="8"/>
      <c r="K378" s="8"/>
    </row>
    <row r="379" spans="1:11" ht="89.25">
      <c r="A379" s="13" t="s">
        <v>610</v>
      </c>
      <c r="B379" s="12" t="s">
        <v>21</v>
      </c>
      <c r="C379" s="12" t="s">
        <v>52</v>
      </c>
      <c r="D379" s="12" t="s">
        <v>611</v>
      </c>
      <c r="E379" s="12"/>
      <c r="F379" s="47">
        <f aca="true" t="shared" si="65" ref="F379:H380">F380</f>
        <v>15845.6</v>
      </c>
      <c r="G379" s="47">
        <f t="shared" si="65"/>
        <v>0</v>
      </c>
      <c r="H379" s="47">
        <f t="shared" si="65"/>
        <v>0</v>
      </c>
      <c r="I379" s="83">
        <f t="shared" si="62"/>
        <v>0</v>
      </c>
      <c r="J379" s="8"/>
      <c r="K379" s="8">
        <f>H379/H1090*100</f>
        <v>0</v>
      </c>
    </row>
    <row r="380" spans="1:11" ht="38.25">
      <c r="A380" s="13" t="s">
        <v>22</v>
      </c>
      <c r="B380" s="12" t="s">
        <v>21</v>
      </c>
      <c r="C380" s="12" t="s">
        <v>52</v>
      </c>
      <c r="D380" s="12" t="s">
        <v>611</v>
      </c>
      <c r="E380" s="12" t="s">
        <v>18</v>
      </c>
      <c r="F380" s="47">
        <f t="shared" si="65"/>
        <v>15845.6</v>
      </c>
      <c r="G380" s="47">
        <f t="shared" si="65"/>
        <v>0</v>
      </c>
      <c r="H380" s="47">
        <f t="shared" si="65"/>
        <v>0</v>
      </c>
      <c r="I380" s="83">
        <f t="shared" si="62"/>
        <v>0</v>
      </c>
      <c r="J380" s="8"/>
      <c r="K380" s="8">
        <f>H380/H1090*100</f>
        <v>0</v>
      </c>
    </row>
    <row r="381" spans="1:11" ht="38.25">
      <c r="A381" s="13" t="s">
        <v>140</v>
      </c>
      <c r="B381" s="12" t="s">
        <v>21</v>
      </c>
      <c r="C381" s="12" t="s">
        <v>52</v>
      </c>
      <c r="D381" s="12" t="s">
        <v>611</v>
      </c>
      <c r="E381" s="12" t="s">
        <v>118</v>
      </c>
      <c r="F381" s="47">
        <v>15845.6</v>
      </c>
      <c r="G381" s="41">
        <v>0</v>
      </c>
      <c r="H381" s="8">
        <v>0</v>
      </c>
      <c r="I381" s="83">
        <f t="shared" si="62"/>
        <v>0</v>
      </c>
      <c r="J381" s="8"/>
      <c r="K381" s="8">
        <f>H381/H1090*100</f>
        <v>0</v>
      </c>
    </row>
    <row r="382" spans="1:11" ht="12.75">
      <c r="A382" s="13"/>
      <c r="B382" s="12"/>
      <c r="C382" s="12"/>
      <c r="D382" s="12"/>
      <c r="E382" s="12"/>
      <c r="F382" s="47"/>
      <c r="G382" s="41"/>
      <c r="H382" s="8"/>
      <c r="I382" s="83"/>
      <c r="J382" s="8"/>
      <c r="K382" s="8"/>
    </row>
    <row r="383" spans="1:11" ht="76.5">
      <c r="A383" s="13" t="s">
        <v>578</v>
      </c>
      <c r="B383" s="12" t="s">
        <v>21</v>
      </c>
      <c r="C383" s="12" t="s">
        <v>52</v>
      </c>
      <c r="D383" s="12" t="s">
        <v>529</v>
      </c>
      <c r="E383" s="12"/>
      <c r="F383" s="47">
        <f aca="true" t="shared" si="66" ref="F383:H384">F384</f>
        <v>11227.8</v>
      </c>
      <c r="G383" s="41">
        <f t="shared" si="66"/>
        <v>0</v>
      </c>
      <c r="H383" s="41">
        <f t="shared" si="66"/>
        <v>0</v>
      </c>
      <c r="I383" s="83">
        <f t="shared" si="62"/>
        <v>0</v>
      </c>
      <c r="J383" s="8"/>
      <c r="K383" s="8">
        <f>H383/H1090*100</f>
        <v>0</v>
      </c>
    </row>
    <row r="384" spans="1:11" ht="38.25">
      <c r="A384" s="13" t="s">
        <v>22</v>
      </c>
      <c r="B384" s="12" t="s">
        <v>21</v>
      </c>
      <c r="C384" s="12" t="s">
        <v>52</v>
      </c>
      <c r="D384" s="12" t="s">
        <v>529</v>
      </c>
      <c r="E384" s="12" t="s">
        <v>18</v>
      </c>
      <c r="F384" s="47">
        <f t="shared" si="66"/>
        <v>11227.8</v>
      </c>
      <c r="G384" s="41">
        <f t="shared" si="66"/>
        <v>0</v>
      </c>
      <c r="H384" s="41">
        <f t="shared" si="66"/>
        <v>0</v>
      </c>
      <c r="I384" s="83">
        <f t="shared" si="62"/>
        <v>0</v>
      </c>
      <c r="J384" s="8"/>
      <c r="K384" s="8">
        <f>H384/H1090*100</f>
        <v>0</v>
      </c>
    </row>
    <row r="385" spans="1:11" ht="38.25">
      <c r="A385" s="13" t="s">
        <v>140</v>
      </c>
      <c r="B385" s="12" t="s">
        <v>21</v>
      </c>
      <c r="C385" s="12" t="s">
        <v>52</v>
      </c>
      <c r="D385" s="12" t="s">
        <v>529</v>
      </c>
      <c r="E385" s="12" t="s">
        <v>118</v>
      </c>
      <c r="F385" s="47">
        <v>11227.8</v>
      </c>
      <c r="G385" s="41">
        <v>0</v>
      </c>
      <c r="H385" s="8">
        <v>0</v>
      </c>
      <c r="I385" s="83">
        <f t="shared" si="62"/>
        <v>0</v>
      </c>
      <c r="J385" s="8"/>
      <c r="K385" s="8">
        <f>H385/H1090*100</f>
        <v>0</v>
      </c>
    </row>
    <row r="386" spans="1:11" ht="114.75">
      <c r="A386" s="13" t="s">
        <v>646</v>
      </c>
      <c r="B386" s="12" t="s">
        <v>21</v>
      </c>
      <c r="C386" s="12" t="s">
        <v>52</v>
      </c>
      <c r="D386" s="12" t="s">
        <v>647</v>
      </c>
      <c r="E386" s="12"/>
      <c r="F386" s="47">
        <f aca="true" t="shared" si="67" ref="F386:H387">F387</f>
        <v>834</v>
      </c>
      <c r="G386" s="47">
        <f t="shared" si="67"/>
        <v>0</v>
      </c>
      <c r="H386" s="47">
        <f t="shared" si="67"/>
        <v>0</v>
      </c>
      <c r="I386" s="83">
        <f t="shared" si="62"/>
        <v>0</v>
      </c>
      <c r="J386" s="8"/>
      <c r="K386" s="8">
        <f>H386/H1090*100</f>
        <v>0</v>
      </c>
    </row>
    <row r="387" spans="1:11" ht="38.25">
      <c r="A387" s="13" t="s">
        <v>22</v>
      </c>
      <c r="B387" s="12" t="s">
        <v>21</v>
      </c>
      <c r="C387" s="12" t="s">
        <v>52</v>
      </c>
      <c r="D387" s="12" t="s">
        <v>647</v>
      </c>
      <c r="E387" s="12" t="s">
        <v>18</v>
      </c>
      <c r="F387" s="47">
        <f t="shared" si="67"/>
        <v>834</v>
      </c>
      <c r="G387" s="47">
        <f t="shared" si="67"/>
        <v>0</v>
      </c>
      <c r="H387" s="47">
        <f t="shared" si="67"/>
        <v>0</v>
      </c>
      <c r="I387" s="83">
        <f t="shared" si="62"/>
        <v>0</v>
      </c>
      <c r="J387" s="8"/>
      <c r="K387" s="8">
        <f>H387/H1090*100</f>
        <v>0</v>
      </c>
    </row>
    <row r="388" spans="1:11" ht="38.25">
      <c r="A388" s="13" t="s">
        <v>140</v>
      </c>
      <c r="B388" s="12" t="s">
        <v>21</v>
      </c>
      <c r="C388" s="12" t="s">
        <v>52</v>
      </c>
      <c r="D388" s="12" t="s">
        <v>647</v>
      </c>
      <c r="E388" s="12" t="s">
        <v>118</v>
      </c>
      <c r="F388" s="47">
        <v>834</v>
      </c>
      <c r="G388" s="41">
        <v>0</v>
      </c>
      <c r="H388" s="8">
        <v>0</v>
      </c>
      <c r="I388" s="83">
        <f t="shared" si="62"/>
        <v>0</v>
      </c>
      <c r="J388" s="8"/>
      <c r="K388" s="8">
        <f>H388/H1090*100</f>
        <v>0</v>
      </c>
    </row>
    <row r="389" spans="1:11" s="18" customFormat="1" ht="76.5">
      <c r="A389" s="13" t="s">
        <v>479</v>
      </c>
      <c r="B389" s="21" t="s">
        <v>21</v>
      </c>
      <c r="C389" s="21" t="s">
        <v>52</v>
      </c>
      <c r="D389" s="21" t="s">
        <v>480</v>
      </c>
      <c r="E389" s="21"/>
      <c r="F389" s="49">
        <f>F391</f>
        <v>2499.6</v>
      </c>
      <c r="G389" s="39">
        <f>G391</f>
        <v>1004.2</v>
      </c>
      <c r="H389" s="39">
        <f>H391</f>
        <v>999.6</v>
      </c>
      <c r="I389" s="83">
        <f t="shared" si="62"/>
        <v>-4.600000000000023</v>
      </c>
      <c r="J389" s="8">
        <f>H389/G389*100</f>
        <v>99.54192391953794</v>
      </c>
      <c r="K389" s="8">
        <f>H389/H1090*100</f>
        <v>0.13746086298358828</v>
      </c>
    </row>
    <row r="390" spans="1:11" ht="89.25">
      <c r="A390" s="13" t="s">
        <v>67</v>
      </c>
      <c r="B390" s="12" t="s">
        <v>21</v>
      </c>
      <c r="C390" s="12" t="s">
        <v>52</v>
      </c>
      <c r="D390" s="21" t="s">
        <v>480</v>
      </c>
      <c r="E390" s="12"/>
      <c r="F390" s="47">
        <f>F391+F393</f>
        <v>2499.6</v>
      </c>
      <c r="G390" s="41">
        <f>G391+G393</f>
        <v>1004.2</v>
      </c>
      <c r="H390" s="41">
        <f>H391+H393</f>
        <v>999.6</v>
      </c>
      <c r="I390" s="83">
        <f t="shared" si="62"/>
        <v>-4.600000000000023</v>
      </c>
      <c r="J390" s="8">
        <f>H390/G390*100</f>
        <v>99.54192391953794</v>
      </c>
      <c r="K390" s="8">
        <f>H390/H1090*100</f>
        <v>0.13746086298358828</v>
      </c>
    </row>
    <row r="391" spans="1:11" ht="38.25">
      <c r="A391" s="13" t="s">
        <v>22</v>
      </c>
      <c r="B391" s="12" t="s">
        <v>21</v>
      </c>
      <c r="C391" s="12" t="s">
        <v>52</v>
      </c>
      <c r="D391" s="21" t="s">
        <v>480</v>
      </c>
      <c r="E391" s="12" t="s">
        <v>18</v>
      </c>
      <c r="F391" s="47">
        <f>F392</f>
        <v>2499.6</v>
      </c>
      <c r="G391" s="41">
        <f>G392</f>
        <v>1004.2</v>
      </c>
      <c r="H391" s="41">
        <f>H392</f>
        <v>999.6</v>
      </c>
      <c r="I391" s="83">
        <f t="shared" si="62"/>
        <v>-4.600000000000023</v>
      </c>
      <c r="J391" s="8">
        <f>H391/G391*100</f>
        <v>99.54192391953794</v>
      </c>
      <c r="K391" s="8">
        <f>H391/H1090*100</f>
        <v>0.13746086298358828</v>
      </c>
    </row>
    <row r="392" spans="1:11" ht="38.25">
      <c r="A392" s="13" t="s">
        <v>140</v>
      </c>
      <c r="B392" s="12" t="s">
        <v>21</v>
      </c>
      <c r="C392" s="12" t="s">
        <v>52</v>
      </c>
      <c r="D392" s="21" t="s">
        <v>480</v>
      </c>
      <c r="E392" s="12" t="s">
        <v>118</v>
      </c>
      <c r="F392" s="47">
        <v>2499.6</v>
      </c>
      <c r="G392" s="41">
        <v>1004.2</v>
      </c>
      <c r="H392" s="8">
        <v>999.6</v>
      </c>
      <c r="I392" s="83">
        <f t="shared" si="62"/>
        <v>-4.600000000000023</v>
      </c>
      <c r="J392" s="8">
        <f>H392/G392*100</f>
        <v>99.54192391953794</v>
      </c>
      <c r="K392" s="8">
        <f>H392/H1090*100</f>
        <v>0.13746086298358828</v>
      </c>
    </row>
    <row r="393" spans="1:11" ht="12.75">
      <c r="A393" s="13" t="s">
        <v>34</v>
      </c>
      <c r="B393" s="12" t="s">
        <v>21</v>
      </c>
      <c r="C393" s="12" t="s">
        <v>52</v>
      </c>
      <c r="D393" s="21" t="s">
        <v>480</v>
      </c>
      <c r="E393" s="12" t="s">
        <v>35</v>
      </c>
      <c r="F393" s="47">
        <f>F394</f>
        <v>0</v>
      </c>
      <c r="G393" s="41">
        <f>G394</f>
        <v>0</v>
      </c>
      <c r="H393" s="41">
        <f>H394</f>
        <v>0</v>
      </c>
      <c r="I393" s="83">
        <f t="shared" si="62"/>
        <v>0</v>
      </c>
      <c r="J393" s="8"/>
      <c r="K393" s="8">
        <f>H393/H1090*100</f>
        <v>0</v>
      </c>
    </row>
    <row r="394" spans="1:11" ht="25.5">
      <c r="A394" s="13" t="s">
        <v>302</v>
      </c>
      <c r="B394" s="12" t="s">
        <v>21</v>
      </c>
      <c r="C394" s="12" t="s">
        <v>52</v>
      </c>
      <c r="D394" s="21" t="s">
        <v>480</v>
      </c>
      <c r="E394" s="12" t="s">
        <v>303</v>
      </c>
      <c r="F394" s="47"/>
      <c r="G394" s="41"/>
      <c r="H394" s="8"/>
      <c r="I394" s="83">
        <f t="shared" si="62"/>
        <v>0</v>
      </c>
      <c r="J394" s="8"/>
      <c r="K394" s="8">
        <f>H394/H1090*100</f>
        <v>0</v>
      </c>
    </row>
    <row r="395" spans="1:11" ht="12.75">
      <c r="A395" s="13"/>
      <c r="B395" s="12"/>
      <c r="C395" s="12"/>
      <c r="D395" s="12"/>
      <c r="E395" s="12"/>
      <c r="F395" s="47"/>
      <c r="G395" s="41"/>
      <c r="H395" s="8"/>
      <c r="I395" s="83"/>
      <c r="J395" s="8"/>
      <c r="K395" s="8"/>
    </row>
    <row r="396" spans="1:11" ht="12.75">
      <c r="A396" s="13" t="s">
        <v>166</v>
      </c>
      <c r="B396" s="12" t="s">
        <v>21</v>
      </c>
      <c r="C396" s="12" t="s">
        <v>57</v>
      </c>
      <c r="D396" s="12"/>
      <c r="E396" s="12"/>
      <c r="F396" s="47">
        <f aca="true" t="shared" si="68" ref="F396:H397">F397</f>
        <v>30.7</v>
      </c>
      <c r="G396" s="41">
        <f t="shared" si="68"/>
        <v>15.3</v>
      </c>
      <c r="H396" s="41">
        <f t="shared" si="68"/>
        <v>0</v>
      </c>
      <c r="I396" s="83">
        <f t="shared" si="62"/>
        <v>-15.3</v>
      </c>
      <c r="J396" s="8">
        <f aca="true" t="shared" si="69" ref="J396:J405">H396/G396*100</f>
        <v>0</v>
      </c>
      <c r="K396" s="8">
        <f>H396/H1090*100</f>
        <v>0</v>
      </c>
    </row>
    <row r="397" spans="1:11" ht="51">
      <c r="A397" s="13" t="s">
        <v>481</v>
      </c>
      <c r="B397" s="12" t="s">
        <v>21</v>
      </c>
      <c r="C397" s="12" t="s">
        <v>57</v>
      </c>
      <c r="D397" s="12" t="s">
        <v>167</v>
      </c>
      <c r="E397" s="12"/>
      <c r="F397" s="47">
        <f t="shared" si="68"/>
        <v>30.7</v>
      </c>
      <c r="G397" s="41">
        <f t="shared" si="68"/>
        <v>15.3</v>
      </c>
      <c r="H397" s="41">
        <f t="shared" si="68"/>
        <v>0</v>
      </c>
      <c r="I397" s="83">
        <f t="shared" si="62"/>
        <v>-15.3</v>
      </c>
      <c r="J397" s="8">
        <f t="shared" si="69"/>
        <v>0</v>
      </c>
      <c r="K397" s="8">
        <f>H397/H1090*100</f>
        <v>0</v>
      </c>
    </row>
    <row r="398" spans="1:11" s="18" customFormat="1" ht="51">
      <c r="A398" s="13" t="s">
        <v>482</v>
      </c>
      <c r="B398" s="21" t="s">
        <v>21</v>
      </c>
      <c r="C398" s="21" t="s">
        <v>57</v>
      </c>
      <c r="D398" s="21" t="s">
        <v>242</v>
      </c>
      <c r="E398" s="21"/>
      <c r="F398" s="49">
        <f>F399+F403</f>
        <v>30.7</v>
      </c>
      <c r="G398" s="39">
        <f>G399+G403</f>
        <v>15.3</v>
      </c>
      <c r="H398" s="39">
        <f>H399+H403</f>
        <v>0</v>
      </c>
      <c r="I398" s="83">
        <f t="shared" si="62"/>
        <v>-15.3</v>
      </c>
      <c r="J398" s="8">
        <f t="shared" si="69"/>
        <v>0</v>
      </c>
      <c r="K398" s="8">
        <f>H398/H1090*100</f>
        <v>0</v>
      </c>
    </row>
    <row r="399" spans="1:11" s="18" customFormat="1" ht="63.75">
      <c r="A399" s="13" t="s">
        <v>279</v>
      </c>
      <c r="B399" s="12" t="s">
        <v>21</v>
      </c>
      <c r="C399" s="12" t="s">
        <v>57</v>
      </c>
      <c r="D399" s="12" t="s">
        <v>178</v>
      </c>
      <c r="E399" s="12"/>
      <c r="F399" s="47">
        <f aca="true" t="shared" si="70" ref="F399:H400">F400</f>
        <v>23</v>
      </c>
      <c r="G399" s="41">
        <f t="shared" si="70"/>
        <v>11.5</v>
      </c>
      <c r="H399" s="41">
        <f t="shared" si="70"/>
        <v>0</v>
      </c>
      <c r="I399" s="83">
        <f t="shared" si="62"/>
        <v>-11.5</v>
      </c>
      <c r="J399" s="8">
        <f t="shared" si="69"/>
        <v>0</v>
      </c>
      <c r="K399" s="8">
        <f>H399/H1090*100</f>
        <v>0</v>
      </c>
    </row>
    <row r="400" spans="1:11" s="18" customFormat="1" ht="38.25">
      <c r="A400" s="13" t="s">
        <v>22</v>
      </c>
      <c r="B400" s="12" t="s">
        <v>21</v>
      </c>
      <c r="C400" s="12" t="s">
        <v>57</v>
      </c>
      <c r="D400" s="12" t="s">
        <v>178</v>
      </c>
      <c r="E400" s="12" t="s">
        <v>18</v>
      </c>
      <c r="F400" s="47">
        <f t="shared" si="70"/>
        <v>23</v>
      </c>
      <c r="G400" s="41">
        <f t="shared" si="70"/>
        <v>11.5</v>
      </c>
      <c r="H400" s="41">
        <f t="shared" si="70"/>
        <v>0</v>
      </c>
      <c r="I400" s="83">
        <f t="shared" si="62"/>
        <v>-11.5</v>
      </c>
      <c r="J400" s="8">
        <f t="shared" si="69"/>
        <v>0</v>
      </c>
      <c r="K400" s="8">
        <f>H400/H1090*100</f>
        <v>0</v>
      </c>
    </row>
    <row r="401" spans="1:11" s="18" customFormat="1" ht="38.25">
      <c r="A401" s="13" t="s">
        <v>140</v>
      </c>
      <c r="B401" s="12" t="s">
        <v>21</v>
      </c>
      <c r="C401" s="12" t="s">
        <v>57</v>
      </c>
      <c r="D401" s="12" t="s">
        <v>178</v>
      </c>
      <c r="E401" s="12" t="s">
        <v>118</v>
      </c>
      <c r="F401" s="47">
        <v>23</v>
      </c>
      <c r="G401" s="41">
        <v>11.5</v>
      </c>
      <c r="H401" s="17">
        <v>0</v>
      </c>
      <c r="I401" s="83">
        <f t="shared" si="62"/>
        <v>-11.5</v>
      </c>
      <c r="J401" s="8">
        <f t="shared" si="69"/>
        <v>0</v>
      </c>
      <c r="K401" s="8">
        <f>H401/H1090*100</f>
        <v>0</v>
      </c>
    </row>
    <row r="402" spans="1:11" s="18" customFormat="1" ht="12.75">
      <c r="A402" s="13"/>
      <c r="B402" s="21"/>
      <c r="C402" s="21"/>
      <c r="D402" s="21"/>
      <c r="E402" s="21"/>
      <c r="F402" s="49"/>
      <c r="G402" s="39"/>
      <c r="H402" s="17"/>
      <c r="I402" s="83"/>
      <c r="J402" s="8" t="e">
        <f t="shared" si="69"/>
        <v>#DIV/0!</v>
      </c>
      <c r="K402" s="8"/>
    </row>
    <row r="403" spans="1:11" ht="102">
      <c r="A403" s="13" t="s">
        <v>483</v>
      </c>
      <c r="B403" s="12" t="s">
        <v>21</v>
      </c>
      <c r="C403" s="12" t="s">
        <v>57</v>
      </c>
      <c r="D403" s="12" t="s">
        <v>273</v>
      </c>
      <c r="E403" s="12"/>
      <c r="F403" s="47">
        <f aca="true" t="shared" si="71" ref="F403:H404">F404</f>
        <v>7.7</v>
      </c>
      <c r="G403" s="41">
        <f t="shared" si="71"/>
        <v>3.8</v>
      </c>
      <c r="H403" s="41">
        <f t="shared" si="71"/>
        <v>0</v>
      </c>
      <c r="I403" s="83">
        <f t="shared" si="62"/>
        <v>-3.8</v>
      </c>
      <c r="J403" s="8">
        <f t="shared" si="69"/>
        <v>0</v>
      </c>
      <c r="K403" s="8">
        <f>H403/H1090*100</f>
        <v>0</v>
      </c>
    </row>
    <row r="404" spans="1:11" ht="38.25">
      <c r="A404" s="13" t="s">
        <v>22</v>
      </c>
      <c r="B404" s="12" t="s">
        <v>21</v>
      </c>
      <c r="C404" s="12" t="s">
        <v>57</v>
      </c>
      <c r="D404" s="12" t="s">
        <v>273</v>
      </c>
      <c r="E404" s="12" t="s">
        <v>18</v>
      </c>
      <c r="F404" s="47">
        <f t="shared" si="71"/>
        <v>7.7</v>
      </c>
      <c r="G404" s="41">
        <f t="shared" si="71"/>
        <v>3.8</v>
      </c>
      <c r="H404" s="41">
        <f t="shared" si="71"/>
        <v>0</v>
      </c>
      <c r="I404" s="83">
        <f t="shared" si="62"/>
        <v>-3.8</v>
      </c>
      <c r="J404" s="8">
        <f t="shared" si="69"/>
        <v>0</v>
      </c>
      <c r="K404" s="8">
        <f>H404/H1090*100</f>
        <v>0</v>
      </c>
    </row>
    <row r="405" spans="1:11" ht="38.25">
      <c r="A405" s="13" t="s">
        <v>140</v>
      </c>
      <c r="B405" s="12" t="s">
        <v>21</v>
      </c>
      <c r="C405" s="12" t="s">
        <v>57</v>
      </c>
      <c r="D405" s="12" t="s">
        <v>273</v>
      </c>
      <c r="E405" s="12" t="s">
        <v>118</v>
      </c>
      <c r="F405" s="47">
        <v>7.7</v>
      </c>
      <c r="G405" s="41">
        <v>3.8</v>
      </c>
      <c r="H405" s="8">
        <v>0</v>
      </c>
      <c r="I405" s="83">
        <f t="shared" si="62"/>
        <v>-3.8</v>
      </c>
      <c r="J405" s="8">
        <f t="shared" si="69"/>
        <v>0</v>
      </c>
      <c r="K405" s="8">
        <f>H405/H1090*100</f>
        <v>0</v>
      </c>
    </row>
    <row r="406" spans="1:11" ht="12.75">
      <c r="A406" s="13"/>
      <c r="B406" s="19"/>
      <c r="C406" s="19"/>
      <c r="D406" s="19"/>
      <c r="E406" s="19"/>
      <c r="F406" s="47"/>
      <c r="G406" s="41"/>
      <c r="H406" s="8"/>
      <c r="I406" s="83"/>
      <c r="J406" s="8"/>
      <c r="K406" s="8"/>
    </row>
    <row r="407" spans="1:11" ht="25.5">
      <c r="A407" s="13" t="s">
        <v>58</v>
      </c>
      <c r="B407" s="12" t="s">
        <v>21</v>
      </c>
      <c r="C407" s="12" t="s">
        <v>59</v>
      </c>
      <c r="D407" s="19"/>
      <c r="E407" s="19"/>
      <c r="F407" s="48">
        <f>F408+F415</f>
        <v>1617.8999999999999</v>
      </c>
      <c r="G407" s="38">
        <f>G408+G415</f>
        <v>1460.1</v>
      </c>
      <c r="H407" s="38">
        <f>H408+H415</f>
        <v>458.5</v>
      </c>
      <c r="I407" s="83">
        <f t="shared" si="62"/>
        <v>-1001.5999999999999</v>
      </c>
      <c r="J407" s="8">
        <f>H407/G407*100</f>
        <v>31.401958769947264</v>
      </c>
      <c r="K407" s="8">
        <f>H407/H1090*100</f>
        <v>0.06305102608841061</v>
      </c>
    </row>
    <row r="408" spans="1:11" ht="38.25">
      <c r="A408" s="13" t="s">
        <v>38</v>
      </c>
      <c r="B408" s="12" t="s">
        <v>21</v>
      </c>
      <c r="C408" s="12" t="s">
        <v>59</v>
      </c>
      <c r="D408" s="19" t="s">
        <v>157</v>
      </c>
      <c r="E408" s="19"/>
      <c r="F408" s="48">
        <f aca="true" t="shared" si="72" ref="F408:H409">F409</f>
        <v>12.6</v>
      </c>
      <c r="G408" s="38">
        <f t="shared" si="72"/>
        <v>12.6</v>
      </c>
      <c r="H408" s="38">
        <f t="shared" si="72"/>
        <v>0</v>
      </c>
      <c r="I408" s="83">
        <f t="shared" si="62"/>
        <v>-12.6</v>
      </c>
      <c r="J408" s="8">
        <f aca="true" t="shared" si="73" ref="J408:J413">H408/G408*100</f>
        <v>0</v>
      </c>
      <c r="K408" s="8">
        <f>H408/H1090*100</f>
        <v>0</v>
      </c>
    </row>
    <row r="409" spans="1:11" ht="51">
      <c r="A409" s="13" t="s">
        <v>314</v>
      </c>
      <c r="B409" s="12" t="s">
        <v>21</v>
      </c>
      <c r="C409" s="12" t="s">
        <v>59</v>
      </c>
      <c r="D409" s="19" t="s">
        <v>158</v>
      </c>
      <c r="E409" s="19"/>
      <c r="F409" s="48">
        <f t="shared" si="72"/>
        <v>12.6</v>
      </c>
      <c r="G409" s="38">
        <f t="shared" si="72"/>
        <v>12.6</v>
      </c>
      <c r="H409" s="38">
        <f t="shared" si="72"/>
        <v>0</v>
      </c>
      <c r="I409" s="83">
        <f t="shared" si="62"/>
        <v>-12.6</v>
      </c>
      <c r="J409" s="8">
        <f t="shared" si="73"/>
        <v>0</v>
      </c>
      <c r="K409" s="8">
        <f>H409/H1090*100</f>
        <v>0</v>
      </c>
    </row>
    <row r="410" spans="1:11" s="18" customFormat="1" ht="51">
      <c r="A410" s="13" t="s">
        <v>308</v>
      </c>
      <c r="B410" s="21" t="s">
        <v>21</v>
      </c>
      <c r="C410" s="21" t="s">
        <v>59</v>
      </c>
      <c r="D410" s="21" t="s">
        <v>236</v>
      </c>
      <c r="E410" s="21"/>
      <c r="F410" s="49">
        <f>F412</f>
        <v>12.6</v>
      </c>
      <c r="G410" s="49">
        <f>G412</f>
        <v>12.6</v>
      </c>
      <c r="H410" s="49">
        <f>H412</f>
        <v>0</v>
      </c>
      <c r="I410" s="83">
        <f t="shared" si="62"/>
        <v>-12.6</v>
      </c>
      <c r="J410" s="8">
        <f t="shared" si="73"/>
        <v>0</v>
      </c>
      <c r="K410" s="8">
        <f>H410/H1090*100</f>
        <v>0</v>
      </c>
    </row>
    <row r="411" spans="1:11" ht="114.75">
      <c r="A411" s="13" t="s">
        <v>168</v>
      </c>
      <c r="B411" s="12" t="s">
        <v>21</v>
      </c>
      <c r="C411" s="12" t="s">
        <v>59</v>
      </c>
      <c r="D411" s="19" t="s">
        <v>203</v>
      </c>
      <c r="E411" s="19"/>
      <c r="F411" s="48">
        <f aca="true" t="shared" si="74" ref="F411:H412">F412</f>
        <v>12.6</v>
      </c>
      <c r="G411" s="38">
        <f t="shared" si="74"/>
        <v>12.6</v>
      </c>
      <c r="H411" s="38">
        <f t="shared" si="74"/>
        <v>0</v>
      </c>
      <c r="I411" s="83">
        <f t="shared" si="62"/>
        <v>-12.6</v>
      </c>
      <c r="J411" s="8">
        <f t="shared" si="73"/>
        <v>0</v>
      </c>
      <c r="K411" s="8">
        <f>H411/H1090*100</f>
        <v>0</v>
      </c>
    </row>
    <row r="412" spans="1:11" ht="89.25">
      <c r="A412" s="13" t="s">
        <v>28</v>
      </c>
      <c r="B412" s="12" t="s">
        <v>21</v>
      </c>
      <c r="C412" s="12" t="s">
        <v>59</v>
      </c>
      <c r="D412" s="19" t="s">
        <v>203</v>
      </c>
      <c r="E412" s="19" t="s">
        <v>8</v>
      </c>
      <c r="F412" s="48">
        <f t="shared" si="74"/>
        <v>12.6</v>
      </c>
      <c r="G412" s="38">
        <f t="shared" si="74"/>
        <v>12.6</v>
      </c>
      <c r="H412" s="38">
        <f t="shared" si="74"/>
        <v>0</v>
      </c>
      <c r="I412" s="83">
        <f t="shared" si="62"/>
        <v>-12.6</v>
      </c>
      <c r="J412" s="8">
        <f t="shared" si="73"/>
        <v>0</v>
      </c>
      <c r="K412" s="8">
        <f>H412/H1090*100</f>
        <v>0</v>
      </c>
    </row>
    <row r="413" spans="1:11" ht="38.25">
      <c r="A413" s="32" t="s">
        <v>116</v>
      </c>
      <c r="B413" s="12" t="s">
        <v>21</v>
      </c>
      <c r="C413" s="12" t="s">
        <v>59</v>
      </c>
      <c r="D413" s="19" t="s">
        <v>203</v>
      </c>
      <c r="E413" s="19" t="s">
        <v>117</v>
      </c>
      <c r="F413" s="48">
        <v>12.6</v>
      </c>
      <c r="G413" s="38">
        <v>12.6</v>
      </c>
      <c r="H413" s="8">
        <v>0</v>
      </c>
      <c r="I413" s="83">
        <f t="shared" si="62"/>
        <v>-12.6</v>
      </c>
      <c r="J413" s="8">
        <f t="shared" si="73"/>
        <v>0</v>
      </c>
      <c r="K413" s="8">
        <f>H413/H1090*100</f>
        <v>0</v>
      </c>
    </row>
    <row r="414" spans="1:11" ht="12.75">
      <c r="A414" s="10"/>
      <c r="B414" s="11"/>
      <c r="C414" s="11"/>
      <c r="D414" s="19"/>
      <c r="E414" s="19"/>
      <c r="F414" s="48"/>
      <c r="G414" s="38"/>
      <c r="H414" s="8"/>
      <c r="I414" s="83"/>
      <c r="J414" s="8"/>
      <c r="K414" s="8"/>
    </row>
    <row r="415" spans="1:11" ht="102">
      <c r="A415" s="13" t="s">
        <v>444</v>
      </c>
      <c r="B415" s="12" t="s">
        <v>21</v>
      </c>
      <c r="C415" s="12" t="s">
        <v>59</v>
      </c>
      <c r="D415" s="12" t="s">
        <v>204</v>
      </c>
      <c r="E415" s="12"/>
      <c r="F415" s="47">
        <f>F416+F430</f>
        <v>1605.3</v>
      </c>
      <c r="G415" s="41">
        <f>G416+G430</f>
        <v>1447.5</v>
      </c>
      <c r="H415" s="41">
        <f>H416+H430</f>
        <v>458.5</v>
      </c>
      <c r="I415" s="83">
        <f t="shared" si="62"/>
        <v>-989</v>
      </c>
      <c r="J415" s="8">
        <f>H415/G415*100</f>
        <v>31.675302245250432</v>
      </c>
      <c r="K415" s="8">
        <f>H415/H1090*100</f>
        <v>0.06305102608841061</v>
      </c>
    </row>
    <row r="416" spans="1:11" ht="63.75">
      <c r="A416" s="13" t="s">
        <v>445</v>
      </c>
      <c r="B416" s="12" t="s">
        <v>21</v>
      </c>
      <c r="C416" s="12" t="s">
        <v>59</v>
      </c>
      <c r="D416" s="12" t="s">
        <v>446</v>
      </c>
      <c r="E416" s="12"/>
      <c r="F416" s="47">
        <f>F417</f>
        <v>1100</v>
      </c>
      <c r="G416" s="41">
        <f>G417</f>
        <v>1042.2</v>
      </c>
      <c r="H416" s="41">
        <f>H417</f>
        <v>72.2</v>
      </c>
      <c r="I416" s="83">
        <f t="shared" si="62"/>
        <v>-970</v>
      </c>
      <c r="J416" s="8">
        <f>H416/G416*100</f>
        <v>6.927653041642678</v>
      </c>
      <c r="K416" s="8">
        <f>H416/H1090*100</f>
        <v>0.009928645765721365</v>
      </c>
    </row>
    <row r="417" spans="1:11" s="18" customFormat="1" ht="63.75">
      <c r="A417" s="13" t="s">
        <v>447</v>
      </c>
      <c r="B417" s="21" t="s">
        <v>21</v>
      </c>
      <c r="C417" s="21" t="s">
        <v>59</v>
      </c>
      <c r="D417" s="21" t="s">
        <v>448</v>
      </c>
      <c r="E417" s="21"/>
      <c r="F417" s="49">
        <f>F420+F423+F426+F418</f>
        <v>1100</v>
      </c>
      <c r="G417" s="49">
        <f>G420+G423+G426+G418</f>
        <v>1042.2</v>
      </c>
      <c r="H417" s="49">
        <f>H420+H423+H426+H418</f>
        <v>72.2</v>
      </c>
      <c r="I417" s="83">
        <f t="shared" si="62"/>
        <v>-970</v>
      </c>
      <c r="J417" s="8">
        <f aca="true" t="shared" si="75" ref="J417:J480">H417/G417*100</f>
        <v>6.927653041642678</v>
      </c>
      <c r="K417" s="8">
        <f>H417/H1090*100</f>
        <v>0.009928645765721365</v>
      </c>
    </row>
    <row r="418" spans="1:11" ht="12.75">
      <c r="A418" s="13" t="s">
        <v>34</v>
      </c>
      <c r="B418" s="12" t="s">
        <v>21</v>
      </c>
      <c r="C418" s="12" t="s">
        <v>59</v>
      </c>
      <c r="D418" s="12" t="s">
        <v>449</v>
      </c>
      <c r="E418" s="12" t="s">
        <v>35</v>
      </c>
      <c r="F418" s="48">
        <f>F419</f>
        <v>303.3</v>
      </c>
      <c r="G418" s="48">
        <f>G419</f>
        <v>303.3</v>
      </c>
      <c r="H418" s="48">
        <f>H419</f>
        <v>0</v>
      </c>
      <c r="I418" s="83">
        <f t="shared" si="62"/>
        <v>-303.3</v>
      </c>
      <c r="J418" s="8">
        <f t="shared" si="75"/>
        <v>0</v>
      </c>
      <c r="K418" s="8">
        <f>H418/H1090*100</f>
        <v>0</v>
      </c>
    </row>
    <row r="419" spans="1:11" ht="63.75">
      <c r="A419" s="13" t="s">
        <v>124</v>
      </c>
      <c r="B419" s="12" t="s">
        <v>21</v>
      </c>
      <c r="C419" s="12" t="s">
        <v>59</v>
      </c>
      <c r="D419" s="12" t="s">
        <v>449</v>
      </c>
      <c r="E419" s="12" t="s">
        <v>123</v>
      </c>
      <c r="F419" s="48">
        <v>303.3</v>
      </c>
      <c r="G419" s="38">
        <v>303.3</v>
      </c>
      <c r="H419" s="8">
        <v>0</v>
      </c>
      <c r="I419" s="83">
        <f t="shared" si="62"/>
        <v>-303.3</v>
      </c>
      <c r="J419" s="8">
        <f t="shared" si="75"/>
        <v>0</v>
      </c>
      <c r="K419" s="8">
        <f>H419/H1090*100</f>
        <v>0</v>
      </c>
    </row>
    <row r="420" spans="1:11" ht="89.25">
      <c r="A420" s="13" t="s">
        <v>577</v>
      </c>
      <c r="B420" s="12" t="s">
        <v>21</v>
      </c>
      <c r="C420" s="12" t="s">
        <v>59</v>
      </c>
      <c r="D420" s="12" t="s">
        <v>450</v>
      </c>
      <c r="E420" s="12"/>
      <c r="F420" s="48">
        <f aca="true" t="shared" si="76" ref="F420:H421">F421</f>
        <v>130</v>
      </c>
      <c r="G420" s="38">
        <f t="shared" si="76"/>
        <v>72.2</v>
      </c>
      <c r="H420" s="38">
        <f t="shared" si="76"/>
        <v>72.2</v>
      </c>
      <c r="I420" s="83">
        <f t="shared" si="62"/>
        <v>0</v>
      </c>
      <c r="J420" s="8">
        <f t="shared" si="75"/>
        <v>100</v>
      </c>
      <c r="K420" s="8">
        <f>H420/H1090*100</f>
        <v>0.009928645765721365</v>
      </c>
    </row>
    <row r="421" spans="1:11" ht="12.75">
      <c r="A421" s="13" t="s">
        <v>34</v>
      </c>
      <c r="B421" s="12" t="s">
        <v>21</v>
      </c>
      <c r="C421" s="12" t="s">
        <v>59</v>
      </c>
      <c r="D421" s="12" t="s">
        <v>450</v>
      </c>
      <c r="E421" s="12" t="s">
        <v>35</v>
      </c>
      <c r="F421" s="47">
        <f t="shared" si="76"/>
        <v>130</v>
      </c>
      <c r="G421" s="41">
        <f t="shared" si="76"/>
        <v>72.2</v>
      </c>
      <c r="H421" s="41">
        <f t="shared" si="76"/>
        <v>72.2</v>
      </c>
      <c r="I421" s="83">
        <f t="shared" si="62"/>
        <v>0</v>
      </c>
      <c r="J421" s="8">
        <f t="shared" si="75"/>
        <v>100</v>
      </c>
      <c r="K421" s="8">
        <f>H421/H1090*100</f>
        <v>0.009928645765721365</v>
      </c>
    </row>
    <row r="422" spans="1:11" ht="63.75">
      <c r="A422" s="13" t="s">
        <v>124</v>
      </c>
      <c r="B422" s="12" t="s">
        <v>21</v>
      </c>
      <c r="C422" s="12" t="s">
        <v>59</v>
      </c>
      <c r="D422" s="12" t="s">
        <v>450</v>
      </c>
      <c r="E422" s="12" t="s">
        <v>123</v>
      </c>
      <c r="F422" s="47">
        <v>130</v>
      </c>
      <c r="G422" s="41">
        <v>72.2</v>
      </c>
      <c r="H422" s="8">
        <v>72.2</v>
      </c>
      <c r="I422" s="83">
        <f t="shared" si="62"/>
        <v>0</v>
      </c>
      <c r="J422" s="8">
        <f t="shared" si="75"/>
        <v>100</v>
      </c>
      <c r="K422" s="8">
        <f>H422/H1090*100</f>
        <v>0.009928645765721365</v>
      </c>
    </row>
    <row r="423" spans="1:11" ht="51">
      <c r="A423" s="13" t="s">
        <v>599</v>
      </c>
      <c r="B423" s="12" t="s">
        <v>21</v>
      </c>
      <c r="C423" s="12" t="s">
        <v>59</v>
      </c>
      <c r="D423" s="12" t="s">
        <v>600</v>
      </c>
      <c r="E423" s="12"/>
      <c r="F423" s="47">
        <f aca="true" t="shared" si="77" ref="F423:H424">F424</f>
        <v>500</v>
      </c>
      <c r="G423" s="47">
        <f t="shared" si="77"/>
        <v>500</v>
      </c>
      <c r="H423" s="47">
        <f t="shared" si="77"/>
        <v>0</v>
      </c>
      <c r="I423" s="83">
        <f t="shared" si="62"/>
        <v>-500</v>
      </c>
      <c r="J423" s="8">
        <f t="shared" si="75"/>
        <v>0</v>
      </c>
      <c r="K423" s="8">
        <f>H423/H1090*100</f>
        <v>0</v>
      </c>
    </row>
    <row r="424" spans="1:11" ht="12.75">
      <c r="A424" s="13" t="s">
        <v>34</v>
      </c>
      <c r="B424" s="12" t="s">
        <v>21</v>
      </c>
      <c r="C424" s="12" t="s">
        <v>59</v>
      </c>
      <c r="D424" s="12" t="s">
        <v>600</v>
      </c>
      <c r="E424" s="12" t="s">
        <v>35</v>
      </c>
      <c r="F424" s="47">
        <f t="shared" si="77"/>
        <v>500</v>
      </c>
      <c r="G424" s="47">
        <f t="shared" si="77"/>
        <v>500</v>
      </c>
      <c r="H424" s="47">
        <f t="shared" si="77"/>
        <v>0</v>
      </c>
      <c r="I424" s="83">
        <f t="shared" si="62"/>
        <v>-500</v>
      </c>
      <c r="J424" s="8">
        <f t="shared" si="75"/>
        <v>0</v>
      </c>
      <c r="K424" s="8">
        <f>H424/H1090*100</f>
        <v>0</v>
      </c>
    </row>
    <row r="425" spans="1:11" ht="63.75">
      <c r="A425" s="13" t="s">
        <v>124</v>
      </c>
      <c r="B425" s="12" t="s">
        <v>21</v>
      </c>
      <c r="C425" s="12" t="s">
        <v>59</v>
      </c>
      <c r="D425" s="12" t="s">
        <v>600</v>
      </c>
      <c r="E425" s="12" t="s">
        <v>123</v>
      </c>
      <c r="F425" s="47">
        <v>500</v>
      </c>
      <c r="G425" s="41">
        <v>500</v>
      </c>
      <c r="H425" s="8">
        <v>0</v>
      </c>
      <c r="I425" s="83">
        <f t="shared" si="62"/>
        <v>-500</v>
      </c>
      <c r="J425" s="8">
        <f t="shared" si="75"/>
        <v>0</v>
      </c>
      <c r="K425" s="8">
        <f>H425/H1090*100</f>
        <v>0</v>
      </c>
    </row>
    <row r="426" spans="1:11" ht="63.75">
      <c r="A426" s="13" t="s">
        <v>601</v>
      </c>
      <c r="B426" s="12" t="s">
        <v>21</v>
      </c>
      <c r="C426" s="12" t="s">
        <v>59</v>
      </c>
      <c r="D426" s="12" t="s">
        <v>602</v>
      </c>
      <c r="E426" s="12"/>
      <c r="F426" s="47">
        <f aca="true" t="shared" si="78" ref="F426:H427">F427</f>
        <v>166.7</v>
      </c>
      <c r="G426" s="47">
        <f t="shared" si="78"/>
        <v>166.7</v>
      </c>
      <c r="H426" s="47">
        <f t="shared" si="78"/>
        <v>0</v>
      </c>
      <c r="I426" s="83">
        <f t="shared" si="62"/>
        <v>-166.7</v>
      </c>
      <c r="J426" s="8">
        <f t="shared" si="75"/>
        <v>0</v>
      </c>
      <c r="K426" s="8">
        <f>H426/H1090*100</f>
        <v>0</v>
      </c>
    </row>
    <row r="427" spans="1:11" ht="12.75">
      <c r="A427" s="13" t="s">
        <v>34</v>
      </c>
      <c r="B427" s="12" t="s">
        <v>21</v>
      </c>
      <c r="C427" s="12" t="s">
        <v>59</v>
      </c>
      <c r="D427" s="12" t="s">
        <v>602</v>
      </c>
      <c r="E427" s="12" t="s">
        <v>35</v>
      </c>
      <c r="F427" s="47">
        <f t="shared" si="78"/>
        <v>166.7</v>
      </c>
      <c r="G427" s="47">
        <f t="shared" si="78"/>
        <v>166.7</v>
      </c>
      <c r="H427" s="47">
        <f t="shared" si="78"/>
        <v>0</v>
      </c>
      <c r="I427" s="83">
        <f t="shared" si="62"/>
        <v>-166.7</v>
      </c>
      <c r="J427" s="8">
        <f t="shared" si="75"/>
        <v>0</v>
      </c>
      <c r="K427" s="8">
        <f>H427/H1090*100</f>
        <v>0</v>
      </c>
    </row>
    <row r="428" spans="1:11" ht="63.75">
      <c r="A428" s="13" t="s">
        <v>124</v>
      </c>
      <c r="B428" s="12" t="s">
        <v>21</v>
      </c>
      <c r="C428" s="12" t="s">
        <v>59</v>
      </c>
      <c r="D428" s="12" t="s">
        <v>602</v>
      </c>
      <c r="E428" s="12" t="s">
        <v>123</v>
      </c>
      <c r="F428" s="47">
        <v>166.7</v>
      </c>
      <c r="G428" s="41">
        <v>166.7</v>
      </c>
      <c r="H428" s="8">
        <v>0</v>
      </c>
      <c r="I428" s="83">
        <f>H428-G428</f>
        <v>-166.7</v>
      </c>
      <c r="J428" s="8">
        <f t="shared" si="75"/>
        <v>0</v>
      </c>
      <c r="K428" s="8">
        <f>H428/H1090*100</f>
        <v>0</v>
      </c>
    </row>
    <row r="429" spans="1:11" ht="12.75">
      <c r="A429" s="13"/>
      <c r="B429" s="12"/>
      <c r="C429" s="12"/>
      <c r="D429" s="12"/>
      <c r="E429" s="12"/>
      <c r="F429" s="47"/>
      <c r="G429" s="41"/>
      <c r="H429" s="8"/>
      <c r="I429" s="83"/>
      <c r="J429" s="8"/>
      <c r="K429" s="8"/>
    </row>
    <row r="430" spans="1:11" ht="38.25">
      <c r="A430" s="13" t="s">
        <v>451</v>
      </c>
      <c r="B430" s="12" t="s">
        <v>21</v>
      </c>
      <c r="C430" s="12" t="s">
        <v>59</v>
      </c>
      <c r="D430" s="12" t="s">
        <v>453</v>
      </c>
      <c r="E430" s="12"/>
      <c r="F430" s="47">
        <f aca="true" t="shared" si="79" ref="F430:H432">F431</f>
        <v>505.3</v>
      </c>
      <c r="G430" s="41">
        <f t="shared" si="79"/>
        <v>405.3</v>
      </c>
      <c r="H430" s="41">
        <f t="shared" si="79"/>
        <v>386.3</v>
      </c>
      <c r="I430" s="83">
        <f aca="true" t="shared" si="80" ref="I430:I521">H430-G430</f>
        <v>-19</v>
      </c>
      <c r="J430" s="8">
        <f t="shared" si="75"/>
        <v>95.31211448309894</v>
      </c>
      <c r="K430" s="8">
        <f>H430/H1090*100</f>
        <v>0.05312238032268924</v>
      </c>
    </row>
    <row r="431" spans="1:11" ht="38.25">
      <c r="A431" s="13" t="s">
        <v>452</v>
      </c>
      <c r="B431" s="12" t="s">
        <v>21</v>
      </c>
      <c r="C431" s="12" t="s">
        <v>59</v>
      </c>
      <c r="D431" s="12" t="s">
        <v>454</v>
      </c>
      <c r="E431" s="12"/>
      <c r="F431" s="47">
        <f t="shared" si="79"/>
        <v>505.3</v>
      </c>
      <c r="G431" s="41">
        <f t="shared" si="79"/>
        <v>405.3</v>
      </c>
      <c r="H431" s="41">
        <f t="shared" si="79"/>
        <v>386.3</v>
      </c>
      <c r="I431" s="83">
        <f t="shared" si="80"/>
        <v>-19</v>
      </c>
      <c r="J431" s="8">
        <f t="shared" si="75"/>
        <v>95.31211448309894</v>
      </c>
      <c r="K431" s="8">
        <f>H431/H1090*100</f>
        <v>0.05312238032268924</v>
      </c>
    </row>
    <row r="432" spans="1:11" ht="51">
      <c r="A432" s="13" t="s">
        <v>74</v>
      </c>
      <c r="B432" s="12" t="s">
        <v>21</v>
      </c>
      <c r="C432" s="12" t="s">
        <v>59</v>
      </c>
      <c r="D432" s="12" t="s">
        <v>455</v>
      </c>
      <c r="E432" s="24">
        <v>600</v>
      </c>
      <c r="F432" s="47">
        <f t="shared" si="79"/>
        <v>505.3</v>
      </c>
      <c r="G432" s="41">
        <f t="shared" si="79"/>
        <v>405.3</v>
      </c>
      <c r="H432" s="41">
        <f t="shared" si="79"/>
        <v>386.3</v>
      </c>
      <c r="I432" s="83">
        <f t="shared" si="80"/>
        <v>-19</v>
      </c>
      <c r="J432" s="8">
        <f t="shared" si="75"/>
        <v>95.31211448309894</v>
      </c>
      <c r="K432" s="8">
        <f>H432/H1090*100</f>
        <v>0.05312238032268924</v>
      </c>
    </row>
    <row r="433" spans="1:12" ht="51">
      <c r="A433" s="13" t="s">
        <v>286</v>
      </c>
      <c r="B433" s="12" t="s">
        <v>21</v>
      </c>
      <c r="C433" s="12" t="s">
        <v>59</v>
      </c>
      <c r="D433" s="12" t="s">
        <v>455</v>
      </c>
      <c r="E433" s="24">
        <v>630</v>
      </c>
      <c r="F433" s="47">
        <v>505.3</v>
      </c>
      <c r="G433" s="41">
        <v>405.3</v>
      </c>
      <c r="H433" s="8">
        <v>386.3</v>
      </c>
      <c r="I433" s="83">
        <f t="shared" si="80"/>
        <v>-19</v>
      </c>
      <c r="J433" s="8">
        <f t="shared" si="75"/>
        <v>95.31211448309894</v>
      </c>
      <c r="K433" s="8">
        <f>H433/H1090*100</f>
        <v>0.05312238032268924</v>
      </c>
      <c r="L433" s="1" t="s">
        <v>456</v>
      </c>
    </row>
    <row r="434" spans="1:11" ht="12.75">
      <c r="A434" s="10"/>
      <c r="B434" s="11"/>
      <c r="C434" s="11"/>
      <c r="D434" s="11"/>
      <c r="E434" s="12"/>
      <c r="F434" s="59"/>
      <c r="G434" s="42"/>
      <c r="H434" s="8"/>
      <c r="I434" s="83"/>
      <c r="J434" s="8"/>
      <c r="K434" s="8"/>
    </row>
    <row r="435" spans="1:11" ht="12.75">
      <c r="A435" s="13" t="s">
        <v>60</v>
      </c>
      <c r="B435" s="12" t="s">
        <v>61</v>
      </c>
      <c r="C435" s="12"/>
      <c r="D435" s="19"/>
      <c r="E435" s="19"/>
      <c r="F435" s="48">
        <f>F436+F513+F539</f>
        <v>357001.1</v>
      </c>
      <c r="G435" s="48">
        <f>G436+G513+G539</f>
        <v>119051.3</v>
      </c>
      <c r="H435" s="48">
        <f>H436+H513+H539</f>
        <v>93016.9</v>
      </c>
      <c r="I435" s="83">
        <f t="shared" si="80"/>
        <v>-26034.40000000001</v>
      </c>
      <c r="J435" s="8">
        <f t="shared" si="75"/>
        <v>78.13178016535728</v>
      </c>
      <c r="K435" s="8">
        <f>H435/H1090*100</f>
        <v>12.791299866004536</v>
      </c>
    </row>
    <row r="436" spans="1:11" ht="12.75">
      <c r="A436" s="13" t="s">
        <v>62</v>
      </c>
      <c r="B436" s="12" t="s">
        <v>61</v>
      </c>
      <c r="C436" s="12" t="s">
        <v>6</v>
      </c>
      <c r="D436" s="19"/>
      <c r="E436" s="19"/>
      <c r="F436" s="48">
        <f>F437+F463+F483</f>
        <v>61587.8</v>
      </c>
      <c r="G436" s="48">
        <f>G437+G463+G483</f>
        <v>14253.899999999998</v>
      </c>
      <c r="H436" s="48">
        <f>H437+H463+H483</f>
        <v>7596.600000000001</v>
      </c>
      <c r="I436" s="83">
        <f t="shared" si="80"/>
        <v>-6657.2999999999965</v>
      </c>
      <c r="J436" s="8">
        <f t="shared" si="75"/>
        <v>53.29488771494118</v>
      </c>
      <c r="K436" s="8">
        <f>H436/H1090*100</f>
        <v>1.0446530529623121</v>
      </c>
    </row>
    <row r="437" spans="1:11" ht="89.25">
      <c r="A437" s="13" t="s">
        <v>68</v>
      </c>
      <c r="B437" s="12" t="s">
        <v>61</v>
      </c>
      <c r="C437" s="12" t="s">
        <v>6</v>
      </c>
      <c r="D437" s="19" t="s">
        <v>183</v>
      </c>
      <c r="E437" s="19"/>
      <c r="F437" s="48">
        <f>F447+F438</f>
        <v>11578.8</v>
      </c>
      <c r="G437" s="48">
        <f>G447+G438</f>
        <v>9168.3</v>
      </c>
      <c r="H437" s="48">
        <f>H447+H438</f>
        <v>4973.200000000001</v>
      </c>
      <c r="I437" s="83">
        <f t="shared" si="80"/>
        <v>-4195.0999999999985</v>
      </c>
      <c r="J437" s="8">
        <f t="shared" si="75"/>
        <v>54.243425716872274</v>
      </c>
      <c r="K437" s="8">
        <f>H437/H1090*100</f>
        <v>0.6838939213585248</v>
      </c>
    </row>
    <row r="438" spans="1:11" ht="51">
      <c r="A438" s="13" t="s">
        <v>657</v>
      </c>
      <c r="B438" s="12" t="s">
        <v>61</v>
      </c>
      <c r="C438" s="12" t="s">
        <v>6</v>
      </c>
      <c r="D438" s="19" t="s">
        <v>184</v>
      </c>
      <c r="E438" s="19"/>
      <c r="F438" s="48">
        <f>F439</f>
        <v>3605.2</v>
      </c>
      <c r="G438" s="48">
        <f>G439</f>
        <v>3605.2</v>
      </c>
      <c r="H438" s="48">
        <f>H439</f>
        <v>0</v>
      </c>
      <c r="I438" s="83">
        <f t="shared" si="80"/>
        <v>-3605.2</v>
      </c>
      <c r="J438" s="8">
        <f t="shared" si="75"/>
        <v>0</v>
      </c>
      <c r="K438" s="8">
        <f>H438/H1090*100</f>
        <v>0</v>
      </c>
    </row>
    <row r="439" spans="1:11" ht="51">
      <c r="A439" s="13" t="s">
        <v>658</v>
      </c>
      <c r="B439" s="12" t="s">
        <v>61</v>
      </c>
      <c r="C439" s="12" t="s">
        <v>6</v>
      </c>
      <c r="D439" s="19" t="s">
        <v>237</v>
      </c>
      <c r="E439" s="19"/>
      <c r="F439" s="48">
        <f>F440+F443</f>
        <v>3605.2</v>
      </c>
      <c r="G439" s="48">
        <f>G440+G443</f>
        <v>3605.2</v>
      </c>
      <c r="H439" s="48">
        <f>H440+H443</f>
        <v>0</v>
      </c>
      <c r="I439" s="83">
        <f t="shared" si="80"/>
        <v>-3605.2</v>
      </c>
      <c r="J439" s="8">
        <f t="shared" si="75"/>
        <v>0</v>
      </c>
      <c r="K439" s="8">
        <f>H439/H1090*100</f>
        <v>0</v>
      </c>
    </row>
    <row r="440" spans="1:11" ht="63.75">
      <c r="A440" s="13" t="s">
        <v>659</v>
      </c>
      <c r="B440" s="12" t="s">
        <v>61</v>
      </c>
      <c r="C440" s="12" t="s">
        <v>6</v>
      </c>
      <c r="D440" s="19" t="s">
        <v>660</v>
      </c>
      <c r="E440" s="19"/>
      <c r="F440" s="48">
        <f aca="true" t="shared" si="81" ref="F440:H441">F441</f>
        <v>2703.9</v>
      </c>
      <c r="G440" s="48">
        <f t="shared" si="81"/>
        <v>2703.9</v>
      </c>
      <c r="H440" s="48">
        <f t="shared" si="81"/>
        <v>0</v>
      </c>
      <c r="I440" s="83">
        <f t="shared" si="80"/>
        <v>-2703.9</v>
      </c>
      <c r="J440" s="8">
        <f t="shared" si="75"/>
        <v>0</v>
      </c>
      <c r="K440" s="8">
        <f>H440/H1090*100</f>
        <v>0</v>
      </c>
    </row>
    <row r="441" spans="1:11" ht="38.25">
      <c r="A441" s="13" t="s">
        <v>22</v>
      </c>
      <c r="B441" s="12" t="s">
        <v>61</v>
      </c>
      <c r="C441" s="12" t="s">
        <v>6</v>
      </c>
      <c r="D441" s="19" t="s">
        <v>660</v>
      </c>
      <c r="E441" s="19" t="s">
        <v>18</v>
      </c>
      <c r="F441" s="48">
        <f t="shared" si="81"/>
        <v>2703.9</v>
      </c>
      <c r="G441" s="48">
        <f t="shared" si="81"/>
        <v>2703.9</v>
      </c>
      <c r="H441" s="48">
        <f t="shared" si="81"/>
        <v>0</v>
      </c>
      <c r="I441" s="83">
        <f t="shared" si="80"/>
        <v>-2703.9</v>
      </c>
      <c r="J441" s="8">
        <f t="shared" si="75"/>
        <v>0</v>
      </c>
      <c r="K441" s="8">
        <f>H441/H1090*100</f>
        <v>0</v>
      </c>
    </row>
    <row r="442" spans="1:11" ht="38.25">
      <c r="A442" s="13" t="s">
        <v>140</v>
      </c>
      <c r="B442" s="12" t="s">
        <v>61</v>
      </c>
      <c r="C442" s="12" t="s">
        <v>6</v>
      </c>
      <c r="D442" s="19" t="s">
        <v>660</v>
      </c>
      <c r="E442" s="19" t="s">
        <v>118</v>
      </c>
      <c r="F442" s="48">
        <v>2703.9</v>
      </c>
      <c r="G442" s="38">
        <v>2703.9</v>
      </c>
      <c r="H442" s="38">
        <v>0</v>
      </c>
      <c r="I442" s="83">
        <f t="shared" si="80"/>
        <v>-2703.9</v>
      </c>
      <c r="J442" s="8">
        <f t="shared" si="75"/>
        <v>0</v>
      </c>
      <c r="K442" s="8">
        <f>H442/H1090*100</f>
        <v>0</v>
      </c>
    </row>
    <row r="443" spans="1:11" ht="63.75">
      <c r="A443" s="13" t="s">
        <v>661</v>
      </c>
      <c r="B443" s="12" t="s">
        <v>61</v>
      </c>
      <c r="C443" s="12" t="s">
        <v>6</v>
      </c>
      <c r="D443" s="19" t="s">
        <v>662</v>
      </c>
      <c r="E443" s="19"/>
      <c r="F443" s="48">
        <f aca="true" t="shared" si="82" ref="F443:H444">F444</f>
        <v>901.3</v>
      </c>
      <c r="G443" s="48">
        <f t="shared" si="82"/>
        <v>901.3</v>
      </c>
      <c r="H443" s="48">
        <f t="shared" si="82"/>
        <v>0</v>
      </c>
      <c r="I443" s="83">
        <f t="shared" si="80"/>
        <v>-901.3</v>
      </c>
      <c r="J443" s="8">
        <f t="shared" si="75"/>
        <v>0</v>
      </c>
      <c r="K443" s="8">
        <f>H443/H1090*100</f>
        <v>0</v>
      </c>
    </row>
    <row r="444" spans="1:11" ht="38.25">
      <c r="A444" s="13" t="s">
        <v>22</v>
      </c>
      <c r="B444" s="12" t="s">
        <v>61</v>
      </c>
      <c r="C444" s="12" t="s">
        <v>6</v>
      </c>
      <c r="D444" s="19" t="s">
        <v>662</v>
      </c>
      <c r="E444" s="19" t="s">
        <v>18</v>
      </c>
      <c r="F444" s="48">
        <f t="shared" si="82"/>
        <v>901.3</v>
      </c>
      <c r="G444" s="48">
        <f t="shared" si="82"/>
        <v>901.3</v>
      </c>
      <c r="H444" s="48">
        <f t="shared" si="82"/>
        <v>0</v>
      </c>
      <c r="I444" s="83">
        <f t="shared" si="80"/>
        <v>-901.3</v>
      </c>
      <c r="J444" s="8">
        <f t="shared" si="75"/>
        <v>0</v>
      </c>
      <c r="K444" s="8">
        <f>H444/H1090*100</f>
        <v>0</v>
      </c>
    </row>
    <row r="445" spans="1:11" ht="38.25">
      <c r="A445" s="13" t="s">
        <v>140</v>
      </c>
      <c r="B445" s="12" t="s">
        <v>61</v>
      </c>
      <c r="C445" s="12" t="s">
        <v>6</v>
      </c>
      <c r="D445" s="19" t="s">
        <v>662</v>
      </c>
      <c r="E445" s="19" t="s">
        <v>118</v>
      </c>
      <c r="F445" s="48">
        <v>901.3</v>
      </c>
      <c r="G445" s="38">
        <v>901.3</v>
      </c>
      <c r="H445" s="38">
        <v>0</v>
      </c>
      <c r="I445" s="83">
        <f t="shared" si="80"/>
        <v>-901.3</v>
      </c>
      <c r="J445" s="8">
        <f t="shared" si="75"/>
        <v>0</v>
      </c>
      <c r="K445" s="8">
        <f>H445/H1090*100</f>
        <v>0</v>
      </c>
    </row>
    <row r="446" spans="1:11" ht="12.75">
      <c r="A446" s="13"/>
      <c r="B446" s="12"/>
      <c r="C446" s="12"/>
      <c r="D446" s="19"/>
      <c r="E446" s="19"/>
      <c r="F446" s="48"/>
      <c r="G446" s="38"/>
      <c r="H446" s="38"/>
      <c r="I446" s="83"/>
      <c r="J446" s="8"/>
      <c r="K446" s="8"/>
    </row>
    <row r="447" spans="1:11" ht="76.5">
      <c r="A447" s="13" t="s">
        <v>142</v>
      </c>
      <c r="B447" s="12" t="s">
        <v>61</v>
      </c>
      <c r="C447" s="12" t="s">
        <v>6</v>
      </c>
      <c r="D447" s="19" t="s">
        <v>186</v>
      </c>
      <c r="E447" s="19"/>
      <c r="F447" s="48">
        <f>F448</f>
        <v>7973.599999999999</v>
      </c>
      <c r="G447" s="48">
        <f>G448</f>
        <v>5563.099999999999</v>
      </c>
      <c r="H447" s="48">
        <f>H448</f>
        <v>4973.200000000001</v>
      </c>
      <c r="I447" s="83">
        <f t="shared" si="80"/>
        <v>-589.8999999999987</v>
      </c>
      <c r="J447" s="8">
        <f t="shared" si="75"/>
        <v>89.39619996045373</v>
      </c>
      <c r="K447" s="8">
        <f>H447/H1090*100</f>
        <v>0.6838939213585248</v>
      </c>
    </row>
    <row r="448" spans="1:11" s="18" customFormat="1" ht="76.5">
      <c r="A448" s="13" t="s">
        <v>267</v>
      </c>
      <c r="B448" s="21" t="s">
        <v>61</v>
      </c>
      <c r="C448" s="21" t="s">
        <v>6</v>
      </c>
      <c r="D448" s="21" t="s">
        <v>238</v>
      </c>
      <c r="E448" s="21"/>
      <c r="F448" s="49">
        <f>F450+F453+F459+F456</f>
        <v>7973.599999999999</v>
      </c>
      <c r="G448" s="49">
        <f>G450+G453+G459+G456</f>
        <v>5563.099999999999</v>
      </c>
      <c r="H448" s="49">
        <f>H450+H453+H459+H456</f>
        <v>4973.200000000001</v>
      </c>
      <c r="I448" s="83">
        <f t="shared" si="80"/>
        <v>-589.8999999999987</v>
      </c>
      <c r="J448" s="8">
        <f t="shared" si="75"/>
        <v>89.39619996045373</v>
      </c>
      <c r="K448" s="8">
        <f>H448/H1090*100</f>
        <v>0.6838939213585248</v>
      </c>
    </row>
    <row r="449" spans="1:11" ht="102">
      <c r="A449" s="13" t="s">
        <v>143</v>
      </c>
      <c r="B449" s="12" t="s">
        <v>61</v>
      </c>
      <c r="C449" s="12" t="s">
        <v>6</v>
      </c>
      <c r="D449" s="19" t="s">
        <v>187</v>
      </c>
      <c r="E449" s="19"/>
      <c r="F449" s="48">
        <f aca="true" t="shared" si="83" ref="F449:H450">F450</f>
        <v>4358.2</v>
      </c>
      <c r="G449" s="38">
        <f t="shared" si="83"/>
        <v>3378.2</v>
      </c>
      <c r="H449" s="38">
        <f t="shared" si="83"/>
        <v>3244.5</v>
      </c>
      <c r="I449" s="83">
        <f t="shared" si="80"/>
        <v>-133.69999999999982</v>
      </c>
      <c r="J449" s="8">
        <f t="shared" si="75"/>
        <v>96.04227103191049</v>
      </c>
      <c r="K449" s="8">
        <f>H449/H1090*100</f>
        <v>0.4461702380454704</v>
      </c>
    </row>
    <row r="450" spans="1:11" ht="38.25">
      <c r="A450" s="13" t="s">
        <v>22</v>
      </c>
      <c r="B450" s="12" t="s">
        <v>61</v>
      </c>
      <c r="C450" s="12" t="s">
        <v>6</v>
      </c>
      <c r="D450" s="19" t="s">
        <v>187</v>
      </c>
      <c r="E450" s="19" t="s">
        <v>18</v>
      </c>
      <c r="F450" s="48">
        <f t="shared" si="83"/>
        <v>4358.2</v>
      </c>
      <c r="G450" s="38">
        <f t="shared" si="83"/>
        <v>3378.2</v>
      </c>
      <c r="H450" s="38">
        <f t="shared" si="83"/>
        <v>3244.5</v>
      </c>
      <c r="I450" s="83">
        <f t="shared" si="80"/>
        <v>-133.69999999999982</v>
      </c>
      <c r="J450" s="8">
        <f t="shared" si="75"/>
        <v>96.04227103191049</v>
      </c>
      <c r="K450" s="8">
        <f>H450/H1090*100</f>
        <v>0.4461702380454704</v>
      </c>
    </row>
    <row r="451" spans="1:11" ht="38.25">
      <c r="A451" s="13" t="s">
        <v>140</v>
      </c>
      <c r="B451" s="12" t="s">
        <v>61</v>
      </c>
      <c r="C451" s="12" t="s">
        <v>6</v>
      </c>
      <c r="D451" s="19" t="s">
        <v>187</v>
      </c>
      <c r="E451" s="19" t="s">
        <v>118</v>
      </c>
      <c r="F451" s="48">
        <v>4358.2</v>
      </c>
      <c r="G451" s="38">
        <v>3378.2</v>
      </c>
      <c r="H451" s="8">
        <v>3244.5</v>
      </c>
      <c r="I451" s="83">
        <f t="shared" si="80"/>
        <v>-133.69999999999982</v>
      </c>
      <c r="J451" s="8">
        <f t="shared" si="75"/>
        <v>96.04227103191049</v>
      </c>
      <c r="K451" s="8">
        <f>H451/H1090*100</f>
        <v>0.4461702380454704</v>
      </c>
    </row>
    <row r="452" spans="1:11" ht="12.75">
      <c r="A452" s="13"/>
      <c r="B452" s="12"/>
      <c r="C452" s="12"/>
      <c r="D452" s="19"/>
      <c r="E452" s="19"/>
      <c r="F452" s="48"/>
      <c r="G452" s="38"/>
      <c r="H452" s="8"/>
      <c r="I452" s="83"/>
      <c r="J452" s="8"/>
      <c r="K452" s="8"/>
    </row>
    <row r="453" spans="1:11" ht="76.5">
      <c r="A453" s="13" t="s">
        <v>361</v>
      </c>
      <c r="B453" s="12" t="s">
        <v>61</v>
      </c>
      <c r="C453" s="12" t="s">
        <v>6</v>
      </c>
      <c r="D453" s="12" t="s">
        <v>362</v>
      </c>
      <c r="E453" s="19"/>
      <c r="F453" s="48">
        <f aca="true" t="shared" si="84" ref="F453:H454">F454</f>
        <v>1246.8</v>
      </c>
      <c r="G453" s="38">
        <f t="shared" si="84"/>
        <v>623.4</v>
      </c>
      <c r="H453" s="38">
        <f t="shared" si="84"/>
        <v>521.6</v>
      </c>
      <c r="I453" s="83">
        <f t="shared" si="80"/>
        <v>-101.79999999999995</v>
      </c>
      <c r="J453" s="8">
        <f t="shared" si="75"/>
        <v>83.67019570099455</v>
      </c>
      <c r="K453" s="8">
        <f>H453/H1090*100</f>
        <v>0.07172827744321696</v>
      </c>
    </row>
    <row r="454" spans="1:11" ht="38.25">
      <c r="A454" s="13" t="s">
        <v>22</v>
      </c>
      <c r="B454" s="12" t="s">
        <v>61</v>
      </c>
      <c r="C454" s="12" t="s">
        <v>6</v>
      </c>
      <c r="D454" s="12" t="s">
        <v>362</v>
      </c>
      <c r="E454" s="19" t="s">
        <v>18</v>
      </c>
      <c r="F454" s="48">
        <f t="shared" si="84"/>
        <v>1246.8</v>
      </c>
      <c r="G454" s="38">
        <f t="shared" si="84"/>
        <v>623.4</v>
      </c>
      <c r="H454" s="38">
        <f t="shared" si="84"/>
        <v>521.6</v>
      </c>
      <c r="I454" s="83">
        <f t="shared" si="80"/>
        <v>-101.79999999999995</v>
      </c>
      <c r="J454" s="8">
        <f t="shared" si="75"/>
        <v>83.67019570099455</v>
      </c>
      <c r="K454" s="8">
        <f>H454/H1090*100</f>
        <v>0.07172827744321696</v>
      </c>
    </row>
    <row r="455" spans="1:11" ht="38.25">
      <c r="A455" s="13" t="s">
        <v>140</v>
      </c>
      <c r="B455" s="12" t="s">
        <v>61</v>
      </c>
      <c r="C455" s="12" t="s">
        <v>6</v>
      </c>
      <c r="D455" s="12" t="s">
        <v>362</v>
      </c>
      <c r="E455" s="19" t="s">
        <v>118</v>
      </c>
      <c r="F455" s="48">
        <v>1246.8</v>
      </c>
      <c r="G455" s="38">
        <v>623.4</v>
      </c>
      <c r="H455" s="8">
        <v>521.6</v>
      </c>
      <c r="I455" s="83">
        <f t="shared" si="80"/>
        <v>-101.79999999999995</v>
      </c>
      <c r="J455" s="8">
        <f t="shared" si="75"/>
        <v>83.67019570099455</v>
      </c>
      <c r="K455" s="8">
        <f>H455/H1090*100</f>
        <v>0.07172827744321696</v>
      </c>
    </row>
    <row r="456" spans="1:11" ht="63.75">
      <c r="A456" s="60" t="s">
        <v>412</v>
      </c>
      <c r="B456" s="55" t="s">
        <v>61</v>
      </c>
      <c r="C456" s="55" t="s">
        <v>6</v>
      </c>
      <c r="D456" s="55" t="s">
        <v>413</v>
      </c>
      <c r="E456" s="19"/>
      <c r="F456" s="48">
        <f aca="true" t="shared" si="85" ref="F456:H457">F457</f>
        <v>711.7</v>
      </c>
      <c r="G456" s="38">
        <f t="shared" si="85"/>
        <v>711.7</v>
      </c>
      <c r="H456" s="38">
        <f t="shared" si="85"/>
        <v>361.6</v>
      </c>
      <c r="I456" s="83">
        <f>H456-G456</f>
        <v>-350.1</v>
      </c>
      <c r="J456" s="8">
        <f t="shared" si="75"/>
        <v>50.80792468736828</v>
      </c>
      <c r="K456" s="8">
        <f>H456/H1090*100</f>
        <v>0.04972573835020561</v>
      </c>
    </row>
    <row r="457" spans="1:11" ht="38.25">
      <c r="A457" s="60" t="s">
        <v>358</v>
      </c>
      <c r="B457" s="55" t="s">
        <v>61</v>
      </c>
      <c r="C457" s="55" t="s">
        <v>6</v>
      </c>
      <c r="D457" s="55" t="s">
        <v>413</v>
      </c>
      <c r="E457" s="19" t="s">
        <v>18</v>
      </c>
      <c r="F457" s="48">
        <f t="shared" si="85"/>
        <v>711.7</v>
      </c>
      <c r="G457" s="38">
        <f t="shared" si="85"/>
        <v>711.7</v>
      </c>
      <c r="H457" s="38">
        <f t="shared" si="85"/>
        <v>361.6</v>
      </c>
      <c r="I457" s="83">
        <f>H457-G457</f>
        <v>-350.1</v>
      </c>
      <c r="J457" s="8">
        <f t="shared" si="75"/>
        <v>50.80792468736828</v>
      </c>
      <c r="K457" s="8">
        <f>H457/H1090*100</f>
        <v>0.04972573835020561</v>
      </c>
    </row>
    <row r="458" spans="1:11" ht="38.25">
      <c r="A458" s="60" t="s">
        <v>359</v>
      </c>
      <c r="B458" s="55" t="s">
        <v>61</v>
      </c>
      <c r="C458" s="55" t="s">
        <v>6</v>
      </c>
      <c r="D458" s="55" t="s">
        <v>413</v>
      </c>
      <c r="E458" s="19" t="s">
        <v>118</v>
      </c>
      <c r="F458" s="48">
        <v>711.7</v>
      </c>
      <c r="G458" s="38">
        <v>711.7</v>
      </c>
      <c r="H458" s="8">
        <v>361.6</v>
      </c>
      <c r="I458" s="83">
        <f>H458-G458</f>
        <v>-350.1</v>
      </c>
      <c r="J458" s="8">
        <f t="shared" si="75"/>
        <v>50.80792468736828</v>
      </c>
      <c r="K458" s="8">
        <f>H458/H1090*100</f>
        <v>0.04972573835020561</v>
      </c>
    </row>
    <row r="459" spans="1:11" ht="63.75">
      <c r="A459" s="13" t="s">
        <v>363</v>
      </c>
      <c r="B459" s="12" t="s">
        <v>61</v>
      </c>
      <c r="C459" s="12" t="s">
        <v>6</v>
      </c>
      <c r="D459" s="12" t="s">
        <v>364</v>
      </c>
      <c r="E459" s="19"/>
      <c r="F459" s="48">
        <f aca="true" t="shared" si="86" ref="F459:H460">F460</f>
        <v>1656.9</v>
      </c>
      <c r="G459" s="38">
        <f t="shared" si="86"/>
        <v>849.8</v>
      </c>
      <c r="H459" s="38">
        <f t="shared" si="86"/>
        <v>845.5</v>
      </c>
      <c r="I459" s="83">
        <f t="shared" si="80"/>
        <v>-4.2999999999999545</v>
      </c>
      <c r="J459" s="8">
        <f t="shared" si="75"/>
        <v>99.49399858790304</v>
      </c>
      <c r="K459" s="8">
        <f>H459/H1090*100</f>
        <v>0.11626966751963176</v>
      </c>
    </row>
    <row r="460" spans="1:11" ht="38.25">
      <c r="A460" s="13" t="s">
        <v>22</v>
      </c>
      <c r="B460" s="12" t="s">
        <v>61</v>
      </c>
      <c r="C460" s="12" t="s">
        <v>6</v>
      </c>
      <c r="D460" s="12" t="s">
        <v>364</v>
      </c>
      <c r="E460" s="19" t="s">
        <v>18</v>
      </c>
      <c r="F460" s="48">
        <f t="shared" si="86"/>
        <v>1656.9</v>
      </c>
      <c r="G460" s="38">
        <f t="shared" si="86"/>
        <v>849.8</v>
      </c>
      <c r="H460" s="38">
        <f t="shared" si="86"/>
        <v>845.5</v>
      </c>
      <c r="I460" s="83">
        <f t="shared" si="80"/>
        <v>-4.2999999999999545</v>
      </c>
      <c r="J460" s="8">
        <f t="shared" si="75"/>
        <v>99.49399858790304</v>
      </c>
      <c r="K460" s="8">
        <f>H460/H1090*100</f>
        <v>0.11626966751963176</v>
      </c>
    </row>
    <row r="461" spans="1:11" ht="38.25">
      <c r="A461" s="13" t="s">
        <v>140</v>
      </c>
      <c r="B461" s="12" t="s">
        <v>61</v>
      </c>
      <c r="C461" s="12" t="s">
        <v>6</v>
      </c>
      <c r="D461" s="12" t="s">
        <v>364</v>
      </c>
      <c r="E461" s="19" t="s">
        <v>118</v>
      </c>
      <c r="F461" s="48">
        <v>1656.9</v>
      </c>
      <c r="G461" s="38">
        <v>849.8</v>
      </c>
      <c r="H461" s="8">
        <v>845.5</v>
      </c>
      <c r="I461" s="83">
        <f t="shared" si="80"/>
        <v>-4.2999999999999545</v>
      </c>
      <c r="J461" s="8">
        <f t="shared" si="75"/>
        <v>99.49399858790304</v>
      </c>
      <c r="K461" s="8">
        <f>H461/H1090*100</f>
        <v>0.11626966751963176</v>
      </c>
    </row>
    <row r="462" spans="1:11" ht="12.75">
      <c r="A462" s="13"/>
      <c r="B462" s="12"/>
      <c r="C462" s="12"/>
      <c r="D462" s="19"/>
      <c r="E462" s="19"/>
      <c r="F462" s="48"/>
      <c r="G462" s="38"/>
      <c r="H462" s="8"/>
      <c r="I462" s="83"/>
      <c r="J462" s="8"/>
      <c r="K462" s="8"/>
    </row>
    <row r="463" spans="1:11" ht="63.75">
      <c r="A463" s="13" t="s">
        <v>522</v>
      </c>
      <c r="B463" s="12" t="s">
        <v>61</v>
      </c>
      <c r="C463" s="12" t="s">
        <v>6</v>
      </c>
      <c r="D463" s="19" t="s">
        <v>335</v>
      </c>
      <c r="E463" s="19"/>
      <c r="F463" s="48">
        <f>F464</f>
        <v>36152</v>
      </c>
      <c r="G463" s="48">
        <f>G464</f>
        <v>1524.3</v>
      </c>
      <c r="H463" s="48">
        <f>H464</f>
        <v>495.09999999999997</v>
      </c>
      <c r="I463" s="83">
        <f t="shared" si="80"/>
        <v>-1029.2</v>
      </c>
      <c r="J463" s="8">
        <f t="shared" si="75"/>
        <v>32.480482844584394</v>
      </c>
      <c r="K463" s="8">
        <f>H463/H1090*100</f>
        <v>0.06808410690593694</v>
      </c>
    </row>
    <row r="464" spans="1:11" ht="63.75">
      <c r="A464" s="13" t="s">
        <v>523</v>
      </c>
      <c r="B464" s="12" t="s">
        <v>61</v>
      </c>
      <c r="C464" s="12" t="s">
        <v>6</v>
      </c>
      <c r="D464" s="19" t="s">
        <v>336</v>
      </c>
      <c r="E464" s="19"/>
      <c r="F464" s="48">
        <f>F475+F479+F465+F468+F471</f>
        <v>36152</v>
      </c>
      <c r="G464" s="48">
        <f>G475+G479+G465+G468+G471</f>
        <v>1524.3</v>
      </c>
      <c r="H464" s="48">
        <f>H475+H479+H465+H468+H471</f>
        <v>495.09999999999997</v>
      </c>
      <c r="I464" s="83">
        <f t="shared" si="80"/>
        <v>-1029.2</v>
      </c>
      <c r="J464" s="8">
        <f t="shared" si="75"/>
        <v>32.480482844584394</v>
      </c>
      <c r="K464" s="8">
        <f>H464/H1090*100</f>
        <v>0.06808410690593694</v>
      </c>
    </row>
    <row r="465" spans="1:11" ht="38.25">
      <c r="A465" s="13" t="s">
        <v>22</v>
      </c>
      <c r="B465" s="12" t="s">
        <v>61</v>
      </c>
      <c r="C465" s="12" t="s">
        <v>6</v>
      </c>
      <c r="D465" s="19" t="s">
        <v>603</v>
      </c>
      <c r="E465" s="19" t="s">
        <v>18</v>
      </c>
      <c r="F465" s="48">
        <f>F466</f>
        <v>750</v>
      </c>
      <c r="G465" s="48">
        <f>G466</f>
        <v>23.9</v>
      </c>
      <c r="H465" s="48">
        <f>H466</f>
        <v>23.9</v>
      </c>
      <c r="I465" s="83">
        <f t="shared" si="80"/>
        <v>0</v>
      </c>
      <c r="J465" s="8">
        <f t="shared" si="75"/>
        <v>100</v>
      </c>
      <c r="K465" s="8">
        <f>H465/H1090*100</f>
        <v>0.003286629277018568</v>
      </c>
    </row>
    <row r="466" spans="1:11" ht="38.25">
      <c r="A466" s="13" t="s">
        <v>140</v>
      </c>
      <c r="B466" s="12" t="s">
        <v>61</v>
      </c>
      <c r="C466" s="12" t="s">
        <v>6</v>
      </c>
      <c r="D466" s="19" t="s">
        <v>603</v>
      </c>
      <c r="E466" s="19" t="s">
        <v>118</v>
      </c>
      <c r="F466" s="48">
        <v>750</v>
      </c>
      <c r="G466" s="38">
        <v>23.9</v>
      </c>
      <c r="H466" s="38">
        <v>23.9</v>
      </c>
      <c r="I466" s="83">
        <f t="shared" si="80"/>
        <v>0</v>
      </c>
      <c r="J466" s="8">
        <f t="shared" si="75"/>
        <v>100</v>
      </c>
      <c r="K466" s="8">
        <f>H466/H1090*100</f>
        <v>0.003286629277018568</v>
      </c>
    </row>
    <row r="467" spans="1:11" ht="12.75">
      <c r="A467" s="13"/>
      <c r="B467" s="12"/>
      <c r="C467" s="12"/>
      <c r="D467" s="19"/>
      <c r="E467" s="19"/>
      <c r="F467" s="48"/>
      <c r="G467" s="38"/>
      <c r="H467" s="38"/>
      <c r="I467" s="83"/>
      <c r="J467" s="8"/>
      <c r="K467" s="8"/>
    </row>
    <row r="468" spans="1:11" ht="165.75">
      <c r="A468" s="13" t="s">
        <v>612</v>
      </c>
      <c r="B468" s="12" t="s">
        <v>61</v>
      </c>
      <c r="C468" s="12" t="s">
        <v>6</v>
      </c>
      <c r="D468" s="19" t="s">
        <v>613</v>
      </c>
      <c r="E468" s="19"/>
      <c r="F468" s="48">
        <f aca="true" t="shared" si="87" ref="F468:H469">F469</f>
        <v>19554.8</v>
      </c>
      <c r="G468" s="48">
        <f t="shared" si="87"/>
        <v>0</v>
      </c>
      <c r="H468" s="48">
        <f t="shared" si="87"/>
        <v>0</v>
      </c>
      <c r="I468" s="83">
        <f t="shared" si="80"/>
        <v>0</v>
      </c>
      <c r="J468" s="8"/>
      <c r="K468" s="8">
        <f>H468/H1090*100</f>
        <v>0</v>
      </c>
    </row>
    <row r="469" spans="1:11" ht="38.25">
      <c r="A469" s="13" t="s">
        <v>22</v>
      </c>
      <c r="B469" s="12" t="s">
        <v>61</v>
      </c>
      <c r="C469" s="12" t="s">
        <v>6</v>
      </c>
      <c r="D469" s="19" t="s">
        <v>613</v>
      </c>
      <c r="E469" s="19" t="s">
        <v>18</v>
      </c>
      <c r="F469" s="48">
        <f t="shared" si="87"/>
        <v>19554.8</v>
      </c>
      <c r="G469" s="48">
        <f t="shared" si="87"/>
        <v>0</v>
      </c>
      <c r="H469" s="48">
        <f t="shared" si="87"/>
        <v>0</v>
      </c>
      <c r="I469" s="83">
        <f t="shared" si="80"/>
        <v>0</v>
      </c>
      <c r="J469" s="8"/>
      <c r="K469" s="8">
        <f>H469/H1090*100</f>
        <v>0</v>
      </c>
    </row>
    <row r="470" spans="1:11" ht="38.25">
      <c r="A470" s="13" t="s">
        <v>140</v>
      </c>
      <c r="B470" s="12" t="s">
        <v>61</v>
      </c>
      <c r="C470" s="12" t="s">
        <v>6</v>
      </c>
      <c r="D470" s="19" t="s">
        <v>613</v>
      </c>
      <c r="E470" s="19" t="s">
        <v>118</v>
      </c>
      <c r="F470" s="48">
        <v>19554.8</v>
      </c>
      <c r="G470" s="38">
        <v>0</v>
      </c>
      <c r="H470" s="38">
        <v>0</v>
      </c>
      <c r="I470" s="83">
        <f t="shared" si="80"/>
        <v>0</v>
      </c>
      <c r="J470" s="8"/>
      <c r="K470" s="8">
        <f>H470/H1090*100</f>
        <v>0</v>
      </c>
    </row>
    <row r="471" spans="1:11" ht="178.5">
      <c r="A471" s="13" t="s">
        <v>640</v>
      </c>
      <c r="B471" s="12" t="s">
        <v>61</v>
      </c>
      <c r="C471" s="12" t="s">
        <v>6</v>
      </c>
      <c r="D471" s="19" t="s">
        <v>641</v>
      </c>
      <c r="E471" s="19"/>
      <c r="F471" s="48">
        <f aca="true" t="shared" si="88" ref="F471:H472">F472</f>
        <v>1029.2</v>
      </c>
      <c r="G471" s="48">
        <f t="shared" si="88"/>
        <v>1029.2</v>
      </c>
      <c r="H471" s="48">
        <f t="shared" si="88"/>
        <v>0</v>
      </c>
      <c r="I471" s="83">
        <f t="shared" si="80"/>
        <v>-1029.2</v>
      </c>
      <c r="J471" s="8">
        <f t="shared" si="75"/>
        <v>0</v>
      </c>
      <c r="K471" s="8">
        <f>H471/H1090*100</f>
        <v>0</v>
      </c>
    </row>
    <row r="472" spans="1:11" ht="38.25">
      <c r="A472" s="13" t="s">
        <v>22</v>
      </c>
      <c r="B472" s="12" t="s">
        <v>61</v>
      </c>
      <c r="C472" s="12" t="s">
        <v>6</v>
      </c>
      <c r="D472" s="19" t="s">
        <v>641</v>
      </c>
      <c r="E472" s="19" t="s">
        <v>18</v>
      </c>
      <c r="F472" s="48">
        <f t="shared" si="88"/>
        <v>1029.2</v>
      </c>
      <c r="G472" s="48">
        <f t="shared" si="88"/>
        <v>1029.2</v>
      </c>
      <c r="H472" s="48">
        <f t="shared" si="88"/>
        <v>0</v>
      </c>
      <c r="I472" s="83">
        <f t="shared" si="80"/>
        <v>-1029.2</v>
      </c>
      <c r="J472" s="8">
        <f t="shared" si="75"/>
        <v>0</v>
      </c>
      <c r="K472" s="8">
        <f>H472/H1090*100</f>
        <v>0</v>
      </c>
    </row>
    <row r="473" spans="1:11" ht="38.25">
      <c r="A473" s="13" t="s">
        <v>140</v>
      </c>
      <c r="B473" s="12" t="s">
        <v>61</v>
      </c>
      <c r="C473" s="12" t="s">
        <v>6</v>
      </c>
      <c r="D473" s="19" t="s">
        <v>641</v>
      </c>
      <c r="E473" s="19" t="s">
        <v>118</v>
      </c>
      <c r="F473" s="48">
        <v>1029.2</v>
      </c>
      <c r="G473" s="38">
        <v>1029.2</v>
      </c>
      <c r="H473" s="38">
        <v>0</v>
      </c>
      <c r="I473" s="83">
        <f t="shared" si="80"/>
        <v>-1029.2</v>
      </c>
      <c r="J473" s="8">
        <f t="shared" si="75"/>
        <v>0</v>
      </c>
      <c r="K473" s="8">
        <f>H473/H1090*100</f>
        <v>0</v>
      </c>
    </row>
    <row r="474" spans="1:11" ht="12.75">
      <c r="A474" s="13"/>
      <c r="B474" s="12"/>
      <c r="C474" s="12"/>
      <c r="D474" s="19"/>
      <c r="E474" s="19"/>
      <c r="F474" s="48"/>
      <c r="G474" s="38"/>
      <c r="H474" s="38"/>
      <c r="I474" s="83"/>
      <c r="J474" s="8"/>
      <c r="K474" s="8"/>
    </row>
    <row r="475" spans="1:11" ht="76.5">
      <c r="A475" s="13" t="s">
        <v>569</v>
      </c>
      <c r="B475" s="12" t="s">
        <v>61</v>
      </c>
      <c r="C475" s="12" t="s">
        <v>6</v>
      </c>
      <c r="D475" s="19" t="s">
        <v>595</v>
      </c>
      <c r="E475" s="19"/>
      <c r="F475" s="48">
        <f aca="true" t="shared" si="89" ref="F475:H476">F476</f>
        <v>11113.5</v>
      </c>
      <c r="G475" s="38">
        <f t="shared" si="89"/>
        <v>353.4</v>
      </c>
      <c r="H475" s="38">
        <f t="shared" si="89"/>
        <v>353.4</v>
      </c>
      <c r="I475" s="83">
        <f t="shared" si="80"/>
        <v>0</v>
      </c>
      <c r="J475" s="8">
        <f t="shared" si="75"/>
        <v>100</v>
      </c>
      <c r="K475" s="8">
        <f>H475/H1090*100</f>
        <v>0.04859810822168878</v>
      </c>
    </row>
    <row r="476" spans="1:11" ht="25.5">
      <c r="A476" s="13" t="s">
        <v>596</v>
      </c>
      <c r="B476" s="12" t="s">
        <v>61</v>
      </c>
      <c r="C476" s="12" t="s">
        <v>6</v>
      </c>
      <c r="D476" s="19" t="s">
        <v>595</v>
      </c>
      <c r="E476" s="19" t="s">
        <v>274</v>
      </c>
      <c r="F476" s="48">
        <f t="shared" si="89"/>
        <v>11113.5</v>
      </c>
      <c r="G476" s="38">
        <f t="shared" si="89"/>
        <v>353.4</v>
      </c>
      <c r="H476" s="38">
        <f t="shared" si="89"/>
        <v>353.4</v>
      </c>
      <c r="I476" s="83">
        <f t="shared" si="80"/>
        <v>0</v>
      </c>
      <c r="J476" s="8">
        <f t="shared" si="75"/>
        <v>100</v>
      </c>
      <c r="K476" s="8">
        <f>H476/H1090*100</f>
        <v>0.04859810822168878</v>
      </c>
    </row>
    <row r="477" spans="1:11" ht="12.75">
      <c r="A477" s="13" t="s">
        <v>334</v>
      </c>
      <c r="B477" s="12" t="s">
        <v>61</v>
      </c>
      <c r="C477" s="12" t="s">
        <v>6</v>
      </c>
      <c r="D477" s="19" t="s">
        <v>595</v>
      </c>
      <c r="E477" s="19" t="s">
        <v>332</v>
      </c>
      <c r="F477" s="48">
        <v>11113.5</v>
      </c>
      <c r="G477" s="38">
        <v>353.4</v>
      </c>
      <c r="H477" s="8">
        <v>353.4</v>
      </c>
      <c r="I477" s="83">
        <f t="shared" si="80"/>
        <v>0</v>
      </c>
      <c r="J477" s="8">
        <f t="shared" si="75"/>
        <v>100</v>
      </c>
      <c r="K477" s="8">
        <f>H477/H1090*100</f>
        <v>0.04859810822168878</v>
      </c>
    </row>
    <row r="478" spans="1:11" ht="12.75">
      <c r="A478" s="13"/>
      <c r="B478" s="12"/>
      <c r="C478" s="12"/>
      <c r="D478" s="19"/>
      <c r="E478" s="19"/>
      <c r="F478" s="48"/>
      <c r="G478" s="38"/>
      <c r="H478" s="8"/>
      <c r="I478" s="83"/>
      <c r="J478" s="8"/>
      <c r="K478" s="8"/>
    </row>
    <row r="479" spans="1:11" ht="76.5">
      <c r="A479" s="13" t="s">
        <v>524</v>
      </c>
      <c r="B479" s="12" t="s">
        <v>61</v>
      </c>
      <c r="C479" s="12" t="s">
        <v>6</v>
      </c>
      <c r="D479" s="19" t="s">
        <v>388</v>
      </c>
      <c r="E479" s="19"/>
      <c r="F479" s="48">
        <f aca="true" t="shared" si="90" ref="F479:H480">F480</f>
        <v>3704.5</v>
      </c>
      <c r="G479" s="48">
        <f t="shared" si="90"/>
        <v>117.8</v>
      </c>
      <c r="H479" s="48">
        <f t="shared" si="90"/>
        <v>117.8</v>
      </c>
      <c r="I479" s="83">
        <f t="shared" si="80"/>
        <v>0</v>
      </c>
      <c r="J479" s="8">
        <f t="shared" si="75"/>
        <v>100</v>
      </c>
      <c r="K479" s="8">
        <f>H479/H1090*100</f>
        <v>0.016199369407229592</v>
      </c>
    </row>
    <row r="480" spans="1:11" ht="25.5">
      <c r="A480" s="13" t="s">
        <v>596</v>
      </c>
      <c r="B480" s="12" t="s">
        <v>61</v>
      </c>
      <c r="C480" s="12" t="s">
        <v>6</v>
      </c>
      <c r="D480" s="19" t="s">
        <v>388</v>
      </c>
      <c r="E480" s="19" t="s">
        <v>274</v>
      </c>
      <c r="F480" s="48">
        <f t="shared" si="90"/>
        <v>3704.5</v>
      </c>
      <c r="G480" s="48">
        <f t="shared" si="90"/>
        <v>117.8</v>
      </c>
      <c r="H480" s="48">
        <f t="shared" si="90"/>
        <v>117.8</v>
      </c>
      <c r="I480" s="83">
        <f t="shared" si="80"/>
        <v>0</v>
      </c>
      <c r="J480" s="8">
        <f t="shared" si="75"/>
        <v>100</v>
      </c>
      <c r="K480" s="8">
        <f>H480/H1090*100</f>
        <v>0.016199369407229592</v>
      </c>
    </row>
    <row r="481" spans="1:11" ht="12.75">
      <c r="A481" s="13" t="s">
        <v>334</v>
      </c>
      <c r="B481" s="12" t="s">
        <v>61</v>
      </c>
      <c r="C481" s="12" t="s">
        <v>6</v>
      </c>
      <c r="D481" s="19" t="s">
        <v>388</v>
      </c>
      <c r="E481" s="19" t="s">
        <v>332</v>
      </c>
      <c r="F481" s="48">
        <v>3704.5</v>
      </c>
      <c r="G481" s="41">
        <v>117.8</v>
      </c>
      <c r="H481" s="8">
        <v>117.8</v>
      </c>
      <c r="I481" s="83">
        <f t="shared" si="80"/>
        <v>0</v>
      </c>
      <c r="J481" s="8">
        <f>H481/G481*100</f>
        <v>100</v>
      </c>
      <c r="K481" s="8">
        <f>H481/H1090*100</f>
        <v>0.016199369407229592</v>
      </c>
    </row>
    <row r="482" spans="1:11" ht="12.75">
      <c r="A482" s="13"/>
      <c r="B482" s="12"/>
      <c r="C482" s="12"/>
      <c r="D482" s="19"/>
      <c r="E482" s="19"/>
      <c r="F482" s="48"/>
      <c r="G482" s="41"/>
      <c r="H482" s="8"/>
      <c r="I482" s="83"/>
      <c r="J482" s="8"/>
      <c r="K482" s="8"/>
    </row>
    <row r="483" spans="1:11" ht="63.75">
      <c r="A483" s="13" t="s">
        <v>375</v>
      </c>
      <c r="B483" s="12" t="s">
        <v>61</v>
      </c>
      <c r="C483" s="12" t="s">
        <v>6</v>
      </c>
      <c r="D483" s="19" t="s">
        <v>376</v>
      </c>
      <c r="E483" s="19"/>
      <c r="F483" s="48">
        <f>F484</f>
        <v>13857</v>
      </c>
      <c r="G483" s="48">
        <f>G484</f>
        <v>3561.2999999999997</v>
      </c>
      <c r="H483" s="48">
        <f>H484</f>
        <v>2128.3</v>
      </c>
      <c r="I483" s="83">
        <f t="shared" si="80"/>
        <v>-1432.9999999999995</v>
      </c>
      <c r="J483" s="8">
        <f>H483/G483*100</f>
        <v>59.76188470502346</v>
      </c>
      <c r="K483" s="8">
        <f>H483/H1090*100</f>
        <v>0.2926750246978502</v>
      </c>
    </row>
    <row r="484" spans="1:11" ht="63.75">
      <c r="A484" s="13" t="s">
        <v>377</v>
      </c>
      <c r="B484" s="12" t="s">
        <v>61</v>
      </c>
      <c r="C484" s="12" t="s">
        <v>6</v>
      </c>
      <c r="D484" s="19" t="s">
        <v>378</v>
      </c>
      <c r="E484" s="19"/>
      <c r="F484" s="48">
        <f>F489+F498+F492+F485+F502+F506+F495+F510</f>
        <v>13857</v>
      </c>
      <c r="G484" s="48">
        <f>G489+G498+G492+G485+G502+G506+G495+G510</f>
        <v>3561.2999999999997</v>
      </c>
      <c r="H484" s="48">
        <f>H489+H498+H492+H485+H502+H506+H495+H510</f>
        <v>2128.3</v>
      </c>
      <c r="I484" s="83">
        <f t="shared" si="80"/>
        <v>-1432.9999999999995</v>
      </c>
      <c r="J484" s="8">
        <f>H484/G484*100</f>
        <v>59.76188470502346</v>
      </c>
      <c r="K484" s="8">
        <f>H484/H1090*100</f>
        <v>0.2926750246978502</v>
      </c>
    </row>
    <row r="485" spans="1:11" ht="51">
      <c r="A485" s="31" t="s">
        <v>637</v>
      </c>
      <c r="B485" s="21" t="s">
        <v>61</v>
      </c>
      <c r="C485" s="21" t="s">
        <v>6</v>
      </c>
      <c r="D485" s="21" t="s">
        <v>614</v>
      </c>
      <c r="E485" s="21"/>
      <c r="F485" s="48">
        <f aca="true" t="shared" si="91" ref="F485:H486">F486</f>
        <v>1677.5</v>
      </c>
      <c r="G485" s="48">
        <f t="shared" si="91"/>
        <v>0</v>
      </c>
      <c r="H485" s="48">
        <f t="shared" si="91"/>
        <v>0</v>
      </c>
      <c r="I485" s="83">
        <f>H485-G485</f>
        <v>0</v>
      </c>
      <c r="J485" s="8"/>
      <c r="K485" s="8">
        <f>H485/H1090*100</f>
        <v>0</v>
      </c>
    </row>
    <row r="486" spans="1:11" ht="38.25">
      <c r="A486" s="13" t="s">
        <v>22</v>
      </c>
      <c r="B486" s="21" t="s">
        <v>61</v>
      </c>
      <c r="C486" s="21" t="s">
        <v>6</v>
      </c>
      <c r="D486" s="21" t="s">
        <v>614</v>
      </c>
      <c r="E486" s="21" t="s">
        <v>18</v>
      </c>
      <c r="F486" s="48">
        <f t="shared" si="91"/>
        <v>1677.5</v>
      </c>
      <c r="G486" s="48">
        <f t="shared" si="91"/>
        <v>0</v>
      </c>
      <c r="H486" s="48">
        <f t="shared" si="91"/>
        <v>0</v>
      </c>
      <c r="I486" s="83">
        <f>H486-G486</f>
        <v>0</v>
      </c>
      <c r="J486" s="8"/>
      <c r="K486" s="8">
        <f>H486/H1090*100</f>
        <v>0</v>
      </c>
    </row>
    <row r="487" spans="1:11" ht="38.25">
      <c r="A487" s="13" t="s">
        <v>140</v>
      </c>
      <c r="B487" s="21" t="s">
        <v>61</v>
      </c>
      <c r="C487" s="21" t="s">
        <v>6</v>
      </c>
      <c r="D487" s="21" t="s">
        <v>614</v>
      </c>
      <c r="E487" s="21" t="s">
        <v>118</v>
      </c>
      <c r="F487" s="48">
        <v>1677.5</v>
      </c>
      <c r="G487" s="41">
        <v>0</v>
      </c>
      <c r="H487" s="8">
        <v>0</v>
      </c>
      <c r="I487" s="83">
        <f>H487-G487</f>
        <v>0</v>
      </c>
      <c r="J487" s="8"/>
      <c r="K487" s="8">
        <f>H487/H1090*100</f>
        <v>0</v>
      </c>
    </row>
    <row r="488" spans="1:11" ht="12.75">
      <c r="A488" s="31"/>
      <c r="B488" s="21"/>
      <c r="C488" s="21"/>
      <c r="D488" s="21"/>
      <c r="E488" s="21"/>
      <c r="F488" s="48"/>
      <c r="G488" s="41"/>
      <c r="H488" s="8"/>
      <c r="I488" s="83"/>
      <c r="J488" s="8"/>
      <c r="K488" s="8"/>
    </row>
    <row r="489" spans="1:11" ht="51">
      <c r="A489" s="31" t="s">
        <v>553</v>
      </c>
      <c r="B489" s="21" t="s">
        <v>61</v>
      </c>
      <c r="C489" s="21" t="s">
        <v>6</v>
      </c>
      <c r="D489" s="21" t="s">
        <v>554</v>
      </c>
      <c r="E489" s="21"/>
      <c r="F489" s="48">
        <f aca="true" t="shared" si="92" ref="F489:H490">F490</f>
        <v>2502.7</v>
      </c>
      <c r="G489" s="38">
        <f t="shared" si="92"/>
        <v>2502.7</v>
      </c>
      <c r="H489" s="38">
        <f t="shared" si="92"/>
        <v>1596.2</v>
      </c>
      <c r="I489" s="83">
        <f t="shared" si="80"/>
        <v>-906.4999999999998</v>
      </c>
      <c r="J489" s="8">
        <f aca="true" t="shared" si="93" ref="J489:J494">H489/G489*100</f>
        <v>63.77911855196389</v>
      </c>
      <c r="K489" s="8">
        <f>H489/H1090*100</f>
        <v>0.21950283062665432</v>
      </c>
    </row>
    <row r="490" spans="1:11" ht="38.25">
      <c r="A490" s="31" t="s">
        <v>333</v>
      </c>
      <c r="B490" s="21" t="s">
        <v>61</v>
      </c>
      <c r="C490" s="21" t="s">
        <v>6</v>
      </c>
      <c r="D490" s="21" t="s">
        <v>554</v>
      </c>
      <c r="E490" s="21" t="s">
        <v>274</v>
      </c>
      <c r="F490" s="48">
        <f t="shared" si="92"/>
        <v>2502.7</v>
      </c>
      <c r="G490" s="38">
        <f t="shared" si="92"/>
        <v>2502.7</v>
      </c>
      <c r="H490" s="38">
        <f t="shared" si="92"/>
        <v>1596.2</v>
      </c>
      <c r="I490" s="83">
        <f t="shared" si="80"/>
        <v>-906.4999999999998</v>
      </c>
      <c r="J490" s="8">
        <f t="shared" si="93"/>
        <v>63.77911855196389</v>
      </c>
      <c r="K490" s="8">
        <f>H490/H1090*100</f>
        <v>0.21950283062665432</v>
      </c>
    </row>
    <row r="491" spans="1:11" ht="12.75">
      <c r="A491" s="31" t="s">
        <v>334</v>
      </c>
      <c r="B491" s="21" t="s">
        <v>61</v>
      </c>
      <c r="C491" s="21" t="s">
        <v>6</v>
      </c>
      <c r="D491" s="21" t="s">
        <v>554</v>
      </c>
      <c r="E491" s="21" t="s">
        <v>332</v>
      </c>
      <c r="F491" s="48">
        <v>2502.7</v>
      </c>
      <c r="G491" s="41">
        <v>2502.7</v>
      </c>
      <c r="H491" s="8">
        <v>1596.2</v>
      </c>
      <c r="I491" s="83">
        <f t="shared" si="80"/>
        <v>-906.4999999999998</v>
      </c>
      <c r="J491" s="8">
        <f t="shared" si="93"/>
        <v>63.77911855196389</v>
      </c>
      <c r="K491" s="8">
        <f>H491/H1090*100</f>
        <v>0.21950283062665432</v>
      </c>
    </row>
    <row r="492" spans="1:11" ht="102">
      <c r="A492" s="31" t="s">
        <v>565</v>
      </c>
      <c r="B492" s="21" t="s">
        <v>61</v>
      </c>
      <c r="C492" s="21" t="s">
        <v>6</v>
      </c>
      <c r="D492" s="21" t="s">
        <v>566</v>
      </c>
      <c r="E492" s="21"/>
      <c r="F492" s="48">
        <f aca="true" t="shared" si="94" ref="F492:H493">F493</f>
        <v>139.8</v>
      </c>
      <c r="G492" s="38">
        <f t="shared" si="94"/>
        <v>139.8</v>
      </c>
      <c r="H492" s="38">
        <f t="shared" si="94"/>
        <v>0</v>
      </c>
      <c r="I492" s="83">
        <f aca="true" t="shared" si="95" ref="I492:I497">H492-G492</f>
        <v>-139.8</v>
      </c>
      <c r="J492" s="8">
        <f t="shared" si="93"/>
        <v>0</v>
      </c>
      <c r="K492" s="8">
        <f>H492/H1090*100</f>
        <v>0</v>
      </c>
    </row>
    <row r="493" spans="1:11" ht="38.25">
      <c r="A493" s="13" t="s">
        <v>22</v>
      </c>
      <c r="B493" s="21" t="s">
        <v>61</v>
      </c>
      <c r="C493" s="21" t="s">
        <v>6</v>
      </c>
      <c r="D493" s="21" t="s">
        <v>566</v>
      </c>
      <c r="E493" s="21" t="s">
        <v>18</v>
      </c>
      <c r="F493" s="48">
        <f t="shared" si="94"/>
        <v>139.8</v>
      </c>
      <c r="G493" s="38">
        <f t="shared" si="94"/>
        <v>139.8</v>
      </c>
      <c r="H493" s="38">
        <f t="shared" si="94"/>
        <v>0</v>
      </c>
      <c r="I493" s="83">
        <f t="shared" si="95"/>
        <v>-139.8</v>
      </c>
      <c r="J493" s="8">
        <f t="shared" si="93"/>
        <v>0</v>
      </c>
      <c r="K493" s="8">
        <f>H493/H1090*100</f>
        <v>0</v>
      </c>
    </row>
    <row r="494" spans="1:11" ht="38.25">
      <c r="A494" s="13" t="s">
        <v>140</v>
      </c>
      <c r="B494" s="21" t="s">
        <v>61</v>
      </c>
      <c r="C494" s="21" t="s">
        <v>6</v>
      </c>
      <c r="D494" s="21" t="s">
        <v>566</v>
      </c>
      <c r="E494" s="21" t="s">
        <v>118</v>
      </c>
      <c r="F494" s="48">
        <v>139.8</v>
      </c>
      <c r="G494" s="41">
        <v>139.8</v>
      </c>
      <c r="H494" s="8">
        <v>0</v>
      </c>
      <c r="I494" s="83">
        <f t="shared" si="95"/>
        <v>-139.8</v>
      </c>
      <c r="J494" s="8">
        <f t="shared" si="93"/>
        <v>0</v>
      </c>
      <c r="K494" s="8">
        <f>H494/H1090*100</f>
        <v>0</v>
      </c>
    </row>
    <row r="495" spans="1:11" ht="76.5">
      <c r="A495" s="13" t="s">
        <v>648</v>
      </c>
      <c r="B495" s="21" t="s">
        <v>61</v>
      </c>
      <c r="C495" s="21" t="s">
        <v>6</v>
      </c>
      <c r="D495" s="21" t="s">
        <v>649</v>
      </c>
      <c r="E495" s="21"/>
      <c r="F495" s="48">
        <f aca="true" t="shared" si="96" ref="F495:H496">F496</f>
        <v>559.2</v>
      </c>
      <c r="G495" s="48">
        <f t="shared" si="96"/>
        <v>0</v>
      </c>
      <c r="H495" s="48">
        <f t="shared" si="96"/>
        <v>0</v>
      </c>
      <c r="I495" s="83">
        <f t="shared" si="95"/>
        <v>0</v>
      </c>
      <c r="J495" s="8"/>
      <c r="K495" s="8">
        <f>H495/H1090*100</f>
        <v>0</v>
      </c>
    </row>
    <row r="496" spans="1:11" ht="38.25">
      <c r="A496" s="13" t="s">
        <v>22</v>
      </c>
      <c r="B496" s="21" t="s">
        <v>61</v>
      </c>
      <c r="C496" s="21" t="s">
        <v>6</v>
      </c>
      <c r="D496" s="21" t="s">
        <v>649</v>
      </c>
      <c r="E496" s="21" t="s">
        <v>18</v>
      </c>
      <c r="F496" s="48">
        <f t="shared" si="96"/>
        <v>559.2</v>
      </c>
      <c r="G496" s="48">
        <f t="shared" si="96"/>
        <v>0</v>
      </c>
      <c r="H496" s="48">
        <f t="shared" si="96"/>
        <v>0</v>
      </c>
      <c r="I496" s="83">
        <f t="shared" si="95"/>
        <v>0</v>
      </c>
      <c r="J496" s="8"/>
      <c r="K496" s="8">
        <f>H496/H1090*100</f>
        <v>0</v>
      </c>
    </row>
    <row r="497" spans="1:11" ht="38.25">
      <c r="A497" s="13" t="s">
        <v>140</v>
      </c>
      <c r="B497" s="21" t="s">
        <v>61</v>
      </c>
      <c r="C497" s="21" t="s">
        <v>6</v>
      </c>
      <c r="D497" s="21" t="s">
        <v>649</v>
      </c>
      <c r="E497" s="21" t="s">
        <v>118</v>
      </c>
      <c r="F497" s="48">
        <v>559.2</v>
      </c>
      <c r="G497" s="41">
        <v>0</v>
      </c>
      <c r="H497" s="8">
        <v>0</v>
      </c>
      <c r="I497" s="83">
        <f t="shared" si="95"/>
        <v>0</v>
      </c>
      <c r="J497" s="8"/>
      <c r="K497" s="8">
        <f>H497/H1090*100</f>
        <v>0</v>
      </c>
    </row>
    <row r="498" spans="1:11" ht="51">
      <c r="A498" s="31" t="s">
        <v>555</v>
      </c>
      <c r="B498" s="21" t="s">
        <v>61</v>
      </c>
      <c r="C498" s="21" t="s">
        <v>6</v>
      </c>
      <c r="D498" s="21" t="s">
        <v>556</v>
      </c>
      <c r="E498" s="21"/>
      <c r="F498" s="48">
        <f aca="true" t="shared" si="97" ref="F498:H499">F499</f>
        <v>834.2</v>
      </c>
      <c r="G498" s="38">
        <f t="shared" si="97"/>
        <v>834.2</v>
      </c>
      <c r="H498" s="38">
        <f t="shared" si="97"/>
        <v>532.1</v>
      </c>
      <c r="I498" s="83">
        <f t="shared" si="80"/>
        <v>-302.1</v>
      </c>
      <c r="J498" s="8">
        <f>H498/G498*100</f>
        <v>63.785662910573</v>
      </c>
      <c r="K498" s="8">
        <f>H498/H1090*100</f>
        <v>0.07317219407119581</v>
      </c>
    </row>
    <row r="499" spans="1:11" ht="38.25">
      <c r="A499" s="31" t="s">
        <v>333</v>
      </c>
      <c r="B499" s="21" t="s">
        <v>61</v>
      </c>
      <c r="C499" s="21" t="s">
        <v>6</v>
      </c>
      <c r="D499" s="21" t="s">
        <v>556</v>
      </c>
      <c r="E499" s="21" t="s">
        <v>274</v>
      </c>
      <c r="F499" s="48">
        <f t="shared" si="97"/>
        <v>834.2</v>
      </c>
      <c r="G499" s="38">
        <f t="shared" si="97"/>
        <v>834.2</v>
      </c>
      <c r="H499" s="38">
        <f t="shared" si="97"/>
        <v>532.1</v>
      </c>
      <c r="I499" s="83">
        <f t="shared" si="80"/>
        <v>-302.1</v>
      </c>
      <c r="J499" s="8">
        <f>H499/G499*100</f>
        <v>63.785662910573</v>
      </c>
      <c r="K499" s="8">
        <f>H499/H1090*100</f>
        <v>0.07317219407119581</v>
      </c>
    </row>
    <row r="500" spans="1:11" ht="12.75">
      <c r="A500" s="31" t="s">
        <v>334</v>
      </c>
      <c r="B500" s="21" t="s">
        <v>61</v>
      </c>
      <c r="C500" s="21" t="s">
        <v>6</v>
      </c>
      <c r="D500" s="21" t="s">
        <v>556</v>
      </c>
      <c r="E500" s="21" t="s">
        <v>332</v>
      </c>
      <c r="F500" s="48">
        <v>834.2</v>
      </c>
      <c r="G500" s="41">
        <v>834.2</v>
      </c>
      <c r="H500" s="8">
        <v>532.1</v>
      </c>
      <c r="I500" s="83">
        <f t="shared" si="80"/>
        <v>-302.1</v>
      </c>
      <c r="J500" s="8">
        <f>H500/G500*100</f>
        <v>63.785662910573</v>
      </c>
      <c r="K500" s="8">
        <f>H500/H1090*100</f>
        <v>0.07317219407119581</v>
      </c>
    </row>
    <row r="501" spans="1:11" ht="12.75">
      <c r="A501" s="31"/>
      <c r="B501" s="21"/>
      <c r="C501" s="21"/>
      <c r="D501" s="21"/>
      <c r="E501" s="21"/>
      <c r="F501" s="48"/>
      <c r="G501" s="41"/>
      <c r="H501" s="8"/>
      <c r="I501" s="83"/>
      <c r="J501" s="8"/>
      <c r="K501" s="8"/>
    </row>
    <row r="502" spans="1:11" ht="76.5">
      <c r="A502" s="31" t="s">
        <v>615</v>
      </c>
      <c r="B502" s="21" t="s">
        <v>61</v>
      </c>
      <c r="C502" s="21" t="s">
        <v>6</v>
      </c>
      <c r="D502" s="21" t="s">
        <v>616</v>
      </c>
      <c r="E502" s="21"/>
      <c r="F502" s="48">
        <f aca="true" t="shared" si="98" ref="F502:H503">F503</f>
        <v>6360.3</v>
      </c>
      <c r="G502" s="48">
        <f t="shared" si="98"/>
        <v>0</v>
      </c>
      <c r="H502" s="48">
        <f t="shared" si="98"/>
        <v>0</v>
      </c>
      <c r="I502" s="83">
        <f t="shared" si="80"/>
        <v>0</v>
      </c>
      <c r="J502" s="8"/>
      <c r="K502" s="8">
        <f>H502/H1090*100</f>
        <v>0</v>
      </c>
    </row>
    <row r="503" spans="1:11" ht="38.25">
      <c r="A503" s="31" t="s">
        <v>333</v>
      </c>
      <c r="B503" s="21" t="s">
        <v>61</v>
      </c>
      <c r="C503" s="21" t="s">
        <v>6</v>
      </c>
      <c r="D503" s="21" t="s">
        <v>616</v>
      </c>
      <c r="E503" s="21" t="s">
        <v>274</v>
      </c>
      <c r="F503" s="48">
        <f t="shared" si="98"/>
        <v>6360.3</v>
      </c>
      <c r="G503" s="48">
        <f t="shared" si="98"/>
        <v>0</v>
      </c>
      <c r="H503" s="48">
        <f t="shared" si="98"/>
        <v>0</v>
      </c>
      <c r="I503" s="83">
        <f t="shared" si="80"/>
        <v>0</v>
      </c>
      <c r="J503" s="8"/>
      <c r="K503" s="8">
        <f>H503/H1090*100</f>
        <v>0</v>
      </c>
    </row>
    <row r="504" spans="1:11" ht="12.75">
      <c r="A504" s="31" t="s">
        <v>334</v>
      </c>
      <c r="B504" s="21" t="s">
        <v>61</v>
      </c>
      <c r="C504" s="21" t="s">
        <v>6</v>
      </c>
      <c r="D504" s="21" t="s">
        <v>616</v>
      </c>
      <c r="E504" s="21" t="s">
        <v>332</v>
      </c>
      <c r="F504" s="48">
        <v>6360.3</v>
      </c>
      <c r="G504" s="41">
        <v>0</v>
      </c>
      <c r="H504" s="8">
        <v>0</v>
      </c>
      <c r="I504" s="83">
        <f t="shared" si="80"/>
        <v>0</v>
      </c>
      <c r="J504" s="8"/>
      <c r="K504" s="8">
        <f>H504/H1090*100</f>
        <v>0</v>
      </c>
    </row>
    <row r="505" spans="1:11" ht="12.75">
      <c r="A505" s="31"/>
      <c r="B505" s="21"/>
      <c r="C505" s="21"/>
      <c r="D505" s="21"/>
      <c r="E505" s="21"/>
      <c r="F505" s="48"/>
      <c r="G505" s="41"/>
      <c r="H505" s="8"/>
      <c r="I505" s="83"/>
      <c r="J505" s="8"/>
      <c r="K505" s="8"/>
    </row>
    <row r="506" spans="1:11" ht="38.25">
      <c r="A506" s="31" t="s">
        <v>617</v>
      </c>
      <c r="B506" s="21" t="s">
        <v>61</v>
      </c>
      <c r="C506" s="21" t="s">
        <v>6</v>
      </c>
      <c r="D506" s="21" t="s">
        <v>618</v>
      </c>
      <c r="E506" s="21"/>
      <c r="F506" s="48">
        <f aca="true" t="shared" si="99" ref="F506:H507">F507</f>
        <v>1337.5</v>
      </c>
      <c r="G506" s="48">
        <f t="shared" si="99"/>
        <v>0</v>
      </c>
      <c r="H506" s="48">
        <f t="shared" si="99"/>
        <v>0</v>
      </c>
      <c r="I506" s="83">
        <f t="shared" si="80"/>
        <v>0</v>
      </c>
      <c r="J506" s="8"/>
      <c r="K506" s="8">
        <f>H506/H1090*100</f>
        <v>0</v>
      </c>
    </row>
    <row r="507" spans="1:11" ht="38.25">
      <c r="A507" s="31" t="s">
        <v>333</v>
      </c>
      <c r="B507" s="21" t="s">
        <v>61</v>
      </c>
      <c r="C507" s="21" t="s">
        <v>6</v>
      </c>
      <c r="D507" s="21" t="s">
        <v>618</v>
      </c>
      <c r="E507" s="21" t="s">
        <v>274</v>
      </c>
      <c r="F507" s="48">
        <f t="shared" si="99"/>
        <v>1337.5</v>
      </c>
      <c r="G507" s="48">
        <f t="shared" si="99"/>
        <v>0</v>
      </c>
      <c r="H507" s="48">
        <f t="shared" si="99"/>
        <v>0</v>
      </c>
      <c r="I507" s="83">
        <f t="shared" si="80"/>
        <v>0</v>
      </c>
      <c r="J507" s="8"/>
      <c r="K507" s="8">
        <f>H507/H1090*100</f>
        <v>0</v>
      </c>
    </row>
    <row r="508" spans="1:11" ht="12.75">
      <c r="A508" s="31" t="s">
        <v>334</v>
      </c>
      <c r="B508" s="21" t="s">
        <v>61</v>
      </c>
      <c r="C508" s="21" t="s">
        <v>6</v>
      </c>
      <c r="D508" s="21" t="s">
        <v>618</v>
      </c>
      <c r="E508" s="21" t="s">
        <v>332</v>
      </c>
      <c r="F508" s="48">
        <v>1337.5</v>
      </c>
      <c r="G508" s="41">
        <v>0</v>
      </c>
      <c r="H508" s="8">
        <v>0</v>
      </c>
      <c r="I508" s="83">
        <f t="shared" si="80"/>
        <v>0</v>
      </c>
      <c r="J508" s="8"/>
      <c r="K508" s="8">
        <f>H508/H1090*100</f>
        <v>0</v>
      </c>
    </row>
    <row r="509" spans="1:11" ht="12.75">
      <c r="A509" s="31"/>
      <c r="B509" s="21"/>
      <c r="C509" s="21"/>
      <c r="D509" s="21"/>
      <c r="E509" s="21"/>
      <c r="F509" s="48"/>
      <c r="G509" s="41"/>
      <c r="H509" s="8"/>
      <c r="I509" s="83"/>
      <c r="J509" s="8"/>
      <c r="K509" s="8"/>
    </row>
    <row r="510" spans="1:11" ht="51">
      <c r="A510" s="31" t="s">
        <v>638</v>
      </c>
      <c r="B510" s="21" t="s">
        <v>61</v>
      </c>
      <c r="C510" s="21" t="s">
        <v>6</v>
      </c>
      <c r="D510" s="21" t="s">
        <v>639</v>
      </c>
      <c r="E510" s="21"/>
      <c r="F510" s="48">
        <f aca="true" t="shared" si="100" ref="F510:H511">F511</f>
        <v>445.8</v>
      </c>
      <c r="G510" s="48">
        <f t="shared" si="100"/>
        <v>84.6</v>
      </c>
      <c r="H510" s="48">
        <f t="shared" si="100"/>
        <v>0</v>
      </c>
      <c r="I510" s="83">
        <f t="shared" si="80"/>
        <v>-84.6</v>
      </c>
      <c r="J510" s="8">
        <f>H510/G510*100</f>
        <v>0</v>
      </c>
      <c r="K510" s="8">
        <f>H510/H1090*100</f>
        <v>0</v>
      </c>
    </row>
    <row r="511" spans="1:11" ht="38.25">
      <c r="A511" s="31" t="s">
        <v>333</v>
      </c>
      <c r="B511" s="21" t="s">
        <v>61</v>
      </c>
      <c r="C511" s="21" t="s">
        <v>6</v>
      </c>
      <c r="D511" s="21" t="s">
        <v>639</v>
      </c>
      <c r="E511" s="21" t="s">
        <v>274</v>
      </c>
      <c r="F511" s="48">
        <f t="shared" si="100"/>
        <v>445.8</v>
      </c>
      <c r="G511" s="48">
        <f t="shared" si="100"/>
        <v>84.6</v>
      </c>
      <c r="H511" s="48">
        <f t="shared" si="100"/>
        <v>0</v>
      </c>
      <c r="I511" s="83">
        <f t="shared" si="80"/>
        <v>-84.6</v>
      </c>
      <c r="J511" s="8">
        <f>H511/G511*100</f>
        <v>0</v>
      </c>
      <c r="K511" s="8">
        <f>H511/H1090*100</f>
        <v>0</v>
      </c>
    </row>
    <row r="512" spans="1:11" ht="12.75">
      <c r="A512" s="31" t="s">
        <v>334</v>
      </c>
      <c r="B512" s="21" t="s">
        <v>61</v>
      </c>
      <c r="C512" s="21" t="s">
        <v>6</v>
      </c>
      <c r="D512" s="21" t="s">
        <v>639</v>
      </c>
      <c r="E512" s="21" t="s">
        <v>332</v>
      </c>
      <c r="F512" s="48">
        <v>445.8</v>
      </c>
      <c r="G512" s="41">
        <v>84.6</v>
      </c>
      <c r="H512" s="8">
        <v>0</v>
      </c>
      <c r="I512" s="83">
        <f t="shared" si="80"/>
        <v>-84.6</v>
      </c>
      <c r="J512" s="8">
        <f>H512/G512*100</f>
        <v>0</v>
      </c>
      <c r="K512" s="8">
        <f>H512/H1090*100</f>
        <v>0</v>
      </c>
    </row>
    <row r="513" spans="1:11" ht="12.75">
      <c r="A513" s="13" t="s">
        <v>64</v>
      </c>
      <c r="B513" s="12" t="s">
        <v>61</v>
      </c>
      <c r="C513" s="12" t="s">
        <v>12</v>
      </c>
      <c r="D513" s="12"/>
      <c r="E513" s="12"/>
      <c r="F513" s="48">
        <f>F514+F523</f>
        <v>139910.09999999998</v>
      </c>
      <c r="G513" s="48">
        <f>G514+G523</f>
        <v>45730.6</v>
      </c>
      <c r="H513" s="48">
        <f>H514+H523</f>
        <v>45563.9</v>
      </c>
      <c r="I513" s="83">
        <f t="shared" si="80"/>
        <v>-166.6999999999971</v>
      </c>
      <c r="J513" s="8">
        <f aca="true" t="shared" si="101" ref="J513:J548">H513/G513*100</f>
        <v>99.63547384027326</v>
      </c>
      <c r="K513" s="8">
        <f>H513/H1090*100</f>
        <v>6.265759318625369</v>
      </c>
    </row>
    <row r="514" spans="1:11" ht="38.25">
      <c r="A514" s="13" t="s">
        <v>476</v>
      </c>
      <c r="B514" s="12" t="s">
        <v>61</v>
      </c>
      <c r="C514" s="12" t="s">
        <v>12</v>
      </c>
      <c r="D514" s="12" t="s">
        <v>162</v>
      </c>
      <c r="E514" s="12"/>
      <c r="F514" s="48">
        <f aca="true" t="shared" si="102" ref="F514:H517">F515</f>
        <v>37611</v>
      </c>
      <c r="G514" s="38">
        <f t="shared" si="102"/>
        <v>15358.1</v>
      </c>
      <c r="H514" s="38">
        <f t="shared" si="102"/>
        <v>15282.4</v>
      </c>
      <c r="I514" s="83">
        <f t="shared" si="80"/>
        <v>-75.70000000000073</v>
      </c>
      <c r="J514" s="8">
        <f t="shared" si="101"/>
        <v>99.50710048769052</v>
      </c>
      <c r="K514" s="8">
        <f>H514/H1090*100</f>
        <v>2.1015725214689773</v>
      </c>
    </row>
    <row r="515" spans="1:11" ht="38.25">
      <c r="A515" s="13" t="s">
        <v>486</v>
      </c>
      <c r="B515" s="12" t="s">
        <v>61</v>
      </c>
      <c r="C515" s="12" t="s">
        <v>12</v>
      </c>
      <c r="D515" s="12" t="s">
        <v>246</v>
      </c>
      <c r="E515" s="12"/>
      <c r="F515" s="48">
        <f t="shared" si="102"/>
        <v>37611</v>
      </c>
      <c r="G515" s="48">
        <f t="shared" si="102"/>
        <v>15358.1</v>
      </c>
      <c r="H515" s="48">
        <f t="shared" si="102"/>
        <v>15282.4</v>
      </c>
      <c r="I515" s="83">
        <f t="shared" si="80"/>
        <v>-75.70000000000073</v>
      </c>
      <c r="J515" s="8">
        <f t="shared" si="101"/>
        <v>99.50710048769052</v>
      </c>
      <c r="K515" s="8">
        <f>H515/H1090*100</f>
        <v>2.1015725214689773</v>
      </c>
    </row>
    <row r="516" spans="1:11" ht="51">
      <c r="A516" s="13" t="s">
        <v>487</v>
      </c>
      <c r="B516" s="12" t="s">
        <v>61</v>
      </c>
      <c r="C516" s="12" t="s">
        <v>12</v>
      </c>
      <c r="D516" s="12" t="s">
        <v>205</v>
      </c>
      <c r="E516" s="12"/>
      <c r="F516" s="48">
        <f>F517+F519</f>
        <v>37611</v>
      </c>
      <c r="G516" s="48">
        <f>G517+G519</f>
        <v>15358.1</v>
      </c>
      <c r="H516" s="48">
        <f>H517+H519</f>
        <v>15282.4</v>
      </c>
      <c r="I516" s="83">
        <f t="shared" si="80"/>
        <v>-75.70000000000073</v>
      </c>
      <c r="J516" s="8">
        <f t="shared" si="101"/>
        <v>99.50710048769052</v>
      </c>
      <c r="K516" s="8">
        <f>H516/H1090*100</f>
        <v>2.1015725214689773</v>
      </c>
    </row>
    <row r="517" spans="1:11" ht="38.25">
      <c r="A517" s="13" t="s">
        <v>22</v>
      </c>
      <c r="B517" s="12" t="s">
        <v>61</v>
      </c>
      <c r="C517" s="12" t="s">
        <v>12</v>
      </c>
      <c r="D517" s="12" t="s">
        <v>205</v>
      </c>
      <c r="E517" s="12" t="s">
        <v>18</v>
      </c>
      <c r="F517" s="48">
        <f t="shared" si="102"/>
        <v>37559.8</v>
      </c>
      <c r="G517" s="38">
        <f t="shared" si="102"/>
        <v>15306.9</v>
      </c>
      <c r="H517" s="38">
        <f t="shared" si="102"/>
        <v>15234.4</v>
      </c>
      <c r="I517" s="83">
        <f t="shared" si="80"/>
        <v>-72.5</v>
      </c>
      <c r="J517" s="8">
        <f t="shared" si="101"/>
        <v>99.5263573943777</v>
      </c>
      <c r="K517" s="8">
        <f>H517/H1090*100</f>
        <v>2.0949717597410737</v>
      </c>
    </row>
    <row r="518" spans="1:11" ht="38.25">
      <c r="A518" s="13" t="s">
        <v>140</v>
      </c>
      <c r="B518" s="12" t="s">
        <v>61</v>
      </c>
      <c r="C518" s="12" t="s">
        <v>12</v>
      </c>
      <c r="D518" s="12" t="s">
        <v>205</v>
      </c>
      <c r="E518" s="12" t="s">
        <v>118</v>
      </c>
      <c r="F518" s="48">
        <v>37559.8</v>
      </c>
      <c r="G518" s="38">
        <v>15306.9</v>
      </c>
      <c r="H518" s="8">
        <v>15234.4</v>
      </c>
      <c r="I518" s="83">
        <f t="shared" si="80"/>
        <v>-72.5</v>
      </c>
      <c r="J518" s="8">
        <f t="shared" si="101"/>
        <v>99.5263573943777</v>
      </c>
      <c r="K518" s="8">
        <f>H518/H1090*100</f>
        <v>2.0949717597410737</v>
      </c>
    </row>
    <row r="519" spans="1:11" ht="12.75">
      <c r="A519" s="13" t="s">
        <v>34</v>
      </c>
      <c r="B519" s="12" t="s">
        <v>61</v>
      </c>
      <c r="C519" s="12" t="s">
        <v>12</v>
      </c>
      <c r="D519" s="12" t="s">
        <v>205</v>
      </c>
      <c r="E519" s="12" t="s">
        <v>35</v>
      </c>
      <c r="F519" s="48">
        <f>F520+F521</f>
        <v>51.2</v>
      </c>
      <c r="G519" s="38">
        <f>G520+G521</f>
        <v>51.2</v>
      </c>
      <c r="H519" s="38">
        <f>H520+H521</f>
        <v>48</v>
      </c>
      <c r="I519" s="83">
        <f t="shared" si="80"/>
        <v>-3.200000000000003</v>
      </c>
      <c r="J519" s="8">
        <f t="shared" si="101"/>
        <v>93.75</v>
      </c>
      <c r="K519" s="8">
        <f>H519/H1090*100</f>
        <v>0.006600761727903399</v>
      </c>
    </row>
    <row r="520" spans="1:11" ht="12.75">
      <c r="A520" s="13" t="s">
        <v>345</v>
      </c>
      <c r="B520" s="12" t="s">
        <v>61</v>
      </c>
      <c r="C520" s="12" t="s">
        <v>12</v>
      </c>
      <c r="D520" s="12" t="s">
        <v>205</v>
      </c>
      <c r="E520" s="12" t="s">
        <v>317</v>
      </c>
      <c r="F520" s="48">
        <v>46</v>
      </c>
      <c r="G520" s="38">
        <v>46</v>
      </c>
      <c r="H520" s="8">
        <v>46</v>
      </c>
      <c r="I520" s="83">
        <f t="shared" si="80"/>
        <v>0</v>
      </c>
      <c r="J520" s="8">
        <f t="shared" si="101"/>
        <v>100</v>
      </c>
      <c r="K520" s="8">
        <f>H520/H1090*100</f>
        <v>0.006325729989240758</v>
      </c>
    </row>
    <row r="521" spans="1:11" ht="25.5">
      <c r="A521" s="13" t="s">
        <v>302</v>
      </c>
      <c r="B521" s="12" t="s">
        <v>61</v>
      </c>
      <c r="C521" s="12" t="s">
        <v>12</v>
      </c>
      <c r="D521" s="12" t="s">
        <v>205</v>
      </c>
      <c r="E521" s="12" t="s">
        <v>303</v>
      </c>
      <c r="F521" s="48">
        <v>5.2</v>
      </c>
      <c r="G521" s="38">
        <v>5.2</v>
      </c>
      <c r="H521" s="8">
        <v>2</v>
      </c>
      <c r="I521" s="83">
        <f t="shared" si="80"/>
        <v>-3.2</v>
      </c>
      <c r="J521" s="8">
        <f t="shared" si="101"/>
        <v>38.46153846153846</v>
      </c>
      <c r="K521" s="8">
        <f>H521/H1090*100</f>
        <v>0.00027503173866264165</v>
      </c>
    </row>
    <row r="522" spans="1:11" ht="12.75">
      <c r="A522" s="13"/>
      <c r="B522" s="12"/>
      <c r="C522" s="12"/>
      <c r="D522" s="12"/>
      <c r="E522" s="12"/>
      <c r="F522" s="48"/>
      <c r="G522" s="38"/>
      <c r="H522" s="8"/>
      <c r="I522" s="83"/>
      <c r="J522" s="8"/>
      <c r="K522" s="8"/>
    </row>
    <row r="523" spans="1:11" ht="63.75">
      <c r="A523" s="13" t="s">
        <v>488</v>
      </c>
      <c r="B523" s="12" t="s">
        <v>61</v>
      </c>
      <c r="C523" s="12" t="s">
        <v>12</v>
      </c>
      <c r="D523" s="12" t="s">
        <v>339</v>
      </c>
      <c r="E523" s="12"/>
      <c r="F523" s="48">
        <f>F524+F529+F532+F535</f>
        <v>102299.09999999999</v>
      </c>
      <c r="G523" s="48">
        <f>G524+G529+G532+G535</f>
        <v>30372.5</v>
      </c>
      <c r="H523" s="48">
        <f>H524+H529+H532+H535</f>
        <v>30281.5</v>
      </c>
      <c r="I523" s="83">
        <f aca="true" t="shared" si="103" ref="I523:I613">H523-G523</f>
        <v>-91</v>
      </c>
      <c r="J523" s="8">
        <f t="shared" si="101"/>
        <v>99.70038686311631</v>
      </c>
      <c r="K523" s="8">
        <f>H523/H1090*100</f>
        <v>4.1641867971563915</v>
      </c>
    </row>
    <row r="524" spans="1:11" ht="51">
      <c r="A524" s="13" t="s">
        <v>538</v>
      </c>
      <c r="B524" s="12" t="s">
        <v>61</v>
      </c>
      <c r="C524" s="12" t="s">
        <v>12</v>
      </c>
      <c r="D524" s="12" t="s">
        <v>340</v>
      </c>
      <c r="E524" s="12"/>
      <c r="F524" s="48">
        <f aca="true" t="shared" si="104" ref="F524:H526">F525</f>
        <v>4491</v>
      </c>
      <c r="G524" s="38">
        <f t="shared" si="104"/>
        <v>491</v>
      </c>
      <c r="H524" s="38">
        <f t="shared" si="104"/>
        <v>400</v>
      </c>
      <c r="I524" s="83">
        <f t="shared" si="103"/>
        <v>-91</v>
      </c>
      <c r="J524" s="8">
        <f t="shared" si="101"/>
        <v>81.4663951120163</v>
      </c>
      <c r="K524" s="8">
        <f>H524/H1090*100</f>
        <v>0.05500634773252833</v>
      </c>
    </row>
    <row r="525" spans="1:11" ht="76.5">
      <c r="A525" s="61" t="s">
        <v>651</v>
      </c>
      <c r="B525" s="12" t="s">
        <v>61</v>
      </c>
      <c r="C525" s="12" t="s">
        <v>12</v>
      </c>
      <c r="D525" s="12" t="s">
        <v>366</v>
      </c>
      <c r="E525" s="12"/>
      <c r="F525" s="48">
        <f t="shared" si="104"/>
        <v>4491</v>
      </c>
      <c r="G525" s="48">
        <f t="shared" si="104"/>
        <v>491</v>
      </c>
      <c r="H525" s="48">
        <f t="shared" si="104"/>
        <v>400</v>
      </c>
      <c r="I525" s="83">
        <f t="shared" si="103"/>
        <v>-91</v>
      </c>
      <c r="J525" s="8">
        <f t="shared" si="101"/>
        <v>81.4663951120163</v>
      </c>
      <c r="K525" s="8">
        <f>H525/H1090*100</f>
        <v>0.05500634773252833</v>
      </c>
    </row>
    <row r="526" spans="1:11" ht="39" customHeight="1">
      <c r="A526" s="61" t="s">
        <v>22</v>
      </c>
      <c r="B526" s="12" t="s">
        <v>61</v>
      </c>
      <c r="C526" s="12" t="s">
        <v>12</v>
      </c>
      <c r="D526" s="12" t="s">
        <v>366</v>
      </c>
      <c r="E526" s="12" t="s">
        <v>18</v>
      </c>
      <c r="F526" s="48">
        <f t="shared" si="104"/>
        <v>4491</v>
      </c>
      <c r="G526" s="48">
        <f t="shared" si="104"/>
        <v>491</v>
      </c>
      <c r="H526" s="48">
        <f t="shared" si="104"/>
        <v>400</v>
      </c>
      <c r="I526" s="83">
        <f t="shared" si="103"/>
        <v>-91</v>
      </c>
      <c r="J526" s="8">
        <f t="shared" si="101"/>
        <v>81.4663951120163</v>
      </c>
      <c r="K526" s="8">
        <f>H526/H1090*100</f>
        <v>0.05500634773252833</v>
      </c>
    </row>
    <row r="527" spans="1:11" ht="25.5" customHeight="1">
      <c r="A527" s="13" t="s">
        <v>140</v>
      </c>
      <c r="B527" s="12" t="s">
        <v>61</v>
      </c>
      <c r="C527" s="12" t="s">
        <v>12</v>
      </c>
      <c r="D527" s="12" t="s">
        <v>366</v>
      </c>
      <c r="E527" s="12" t="s">
        <v>118</v>
      </c>
      <c r="F527" s="48">
        <v>4491</v>
      </c>
      <c r="G527" s="38">
        <v>491</v>
      </c>
      <c r="H527" s="8">
        <v>400</v>
      </c>
      <c r="I527" s="83">
        <f t="shared" si="103"/>
        <v>-91</v>
      </c>
      <c r="J527" s="8">
        <f t="shared" si="101"/>
        <v>81.4663951120163</v>
      </c>
      <c r="K527" s="8">
        <f>H527/H1090*100</f>
        <v>0.05500634773252833</v>
      </c>
    </row>
    <row r="528" spans="1:11" ht="13.5" customHeight="1">
      <c r="A528" s="13"/>
      <c r="B528" s="12"/>
      <c r="C528" s="12"/>
      <c r="D528" s="12"/>
      <c r="E528" s="12"/>
      <c r="F528" s="48"/>
      <c r="G528" s="38"/>
      <c r="H528" s="8"/>
      <c r="I528" s="83"/>
      <c r="J528" s="8"/>
      <c r="K528" s="8"/>
    </row>
    <row r="529" spans="1:11" ht="62.25" customHeight="1">
      <c r="A529" s="31" t="s">
        <v>434</v>
      </c>
      <c r="B529" s="21" t="s">
        <v>61</v>
      </c>
      <c r="C529" s="21" t="s">
        <v>12</v>
      </c>
      <c r="D529" s="21" t="s">
        <v>435</v>
      </c>
      <c r="E529" s="21"/>
      <c r="F529" s="49">
        <f aca="true" t="shared" si="105" ref="F529:H530">F530</f>
        <v>68658.9</v>
      </c>
      <c r="G529" s="39">
        <f t="shared" si="105"/>
        <v>29881.5</v>
      </c>
      <c r="H529" s="39">
        <f t="shared" si="105"/>
        <v>29881.5</v>
      </c>
      <c r="I529" s="83">
        <f t="shared" si="103"/>
        <v>0</v>
      </c>
      <c r="J529" s="8">
        <f t="shared" si="101"/>
        <v>100</v>
      </c>
      <c r="K529" s="8">
        <f>H529/H1090*100</f>
        <v>4.109180449423863</v>
      </c>
    </row>
    <row r="530" spans="1:11" ht="25.5" customHeight="1">
      <c r="A530" s="62" t="s">
        <v>22</v>
      </c>
      <c r="B530" s="21" t="s">
        <v>61</v>
      </c>
      <c r="C530" s="21" t="s">
        <v>12</v>
      </c>
      <c r="D530" s="21" t="s">
        <v>435</v>
      </c>
      <c r="E530" s="21" t="s">
        <v>18</v>
      </c>
      <c r="F530" s="49">
        <f t="shared" si="105"/>
        <v>68658.9</v>
      </c>
      <c r="G530" s="39">
        <f t="shared" si="105"/>
        <v>29881.5</v>
      </c>
      <c r="H530" s="39">
        <f t="shared" si="105"/>
        <v>29881.5</v>
      </c>
      <c r="I530" s="83">
        <f t="shared" si="103"/>
        <v>0</v>
      </c>
      <c r="J530" s="8">
        <f t="shared" si="101"/>
        <v>100</v>
      </c>
      <c r="K530" s="8">
        <f>H530/H1090*100</f>
        <v>4.109180449423863</v>
      </c>
    </row>
    <row r="531" spans="1:11" ht="25.5" customHeight="1">
      <c r="A531" s="31" t="s">
        <v>140</v>
      </c>
      <c r="B531" s="21" t="s">
        <v>61</v>
      </c>
      <c r="C531" s="21" t="s">
        <v>12</v>
      </c>
      <c r="D531" s="21" t="s">
        <v>435</v>
      </c>
      <c r="E531" s="21" t="s">
        <v>118</v>
      </c>
      <c r="F531" s="49">
        <v>68658.9</v>
      </c>
      <c r="G531" s="38">
        <v>29881.5</v>
      </c>
      <c r="H531" s="8">
        <v>29881.5</v>
      </c>
      <c r="I531" s="83">
        <f t="shared" si="103"/>
        <v>0</v>
      </c>
      <c r="J531" s="8">
        <f t="shared" si="101"/>
        <v>100</v>
      </c>
      <c r="K531" s="8">
        <f>H531/H1090*100</f>
        <v>4.109180449423863</v>
      </c>
    </row>
    <row r="532" spans="1:11" ht="25.5" customHeight="1">
      <c r="A532" s="31" t="s">
        <v>436</v>
      </c>
      <c r="B532" s="21" t="s">
        <v>61</v>
      </c>
      <c r="C532" s="21" t="s">
        <v>12</v>
      </c>
      <c r="D532" s="21" t="s">
        <v>437</v>
      </c>
      <c r="E532" s="21"/>
      <c r="F532" s="49">
        <f aca="true" t="shared" si="106" ref="F532:H533">F533</f>
        <v>21861.9</v>
      </c>
      <c r="G532" s="39">
        <f t="shared" si="106"/>
        <v>0</v>
      </c>
      <c r="H532" s="39">
        <f t="shared" si="106"/>
        <v>0</v>
      </c>
      <c r="I532" s="83">
        <f t="shared" si="103"/>
        <v>0</v>
      </c>
      <c r="J532" s="8"/>
      <c r="K532" s="8">
        <f>H532/H1090*100</f>
        <v>0</v>
      </c>
    </row>
    <row r="533" spans="1:11" ht="25.5" customHeight="1">
      <c r="A533" s="31" t="s">
        <v>22</v>
      </c>
      <c r="B533" s="21" t="s">
        <v>61</v>
      </c>
      <c r="C533" s="21" t="s">
        <v>12</v>
      </c>
      <c r="D533" s="21" t="s">
        <v>437</v>
      </c>
      <c r="E533" s="21" t="s">
        <v>18</v>
      </c>
      <c r="F533" s="49">
        <f t="shared" si="106"/>
        <v>21861.9</v>
      </c>
      <c r="G533" s="39">
        <f t="shared" si="106"/>
        <v>0</v>
      </c>
      <c r="H533" s="39">
        <f t="shared" si="106"/>
        <v>0</v>
      </c>
      <c r="I533" s="83">
        <f t="shared" si="103"/>
        <v>0</v>
      </c>
      <c r="J533" s="8"/>
      <c r="K533" s="8">
        <f>H533/H1090*100</f>
        <v>0</v>
      </c>
    </row>
    <row r="534" spans="1:11" ht="25.5" customHeight="1">
      <c r="A534" s="31" t="s">
        <v>140</v>
      </c>
      <c r="B534" s="21" t="s">
        <v>61</v>
      </c>
      <c r="C534" s="21" t="s">
        <v>12</v>
      </c>
      <c r="D534" s="21" t="s">
        <v>437</v>
      </c>
      <c r="E534" s="21" t="s">
        <v>118</v>
      </c>
      <c r="F534" s="49">
        <v>21861.9</v>
      </c>
      <c r="G534" s="38">
        <v>0</v>
      </c>
      <c r="H534" s="8">
        <v>0</v>
      </c>
      <c r="I534" s="83">
        <f t="shared" si="103"/>
        <v>0</v>
      </c>
      <c r="J534" s="8"/>
      <c r="K534" s="8">
        <f>H534/H1090*100</f>
        <v>0</v>
      </c>
    </row>
    <row r="535" spans="1:11" ht="87" customHeight="1">
      <c r="A535" s="31" t="s">
        <v>438</v>
      </c>
      <c r="B535" s="21" t="s">
        <v>61</v>
      </c>
      <c r="C535" s="21" t="s">
        <v>12</v>
      </c>
      <c r="D535" s="21" t="s">
        <v>439</v>
      </c>
      <c r="E535" s="21"/>
      <c r="F535" s="49">
        <f aca="true" t="shared" si="107" ref="F535:H536">F536</f>
        <v>7287.3</v>
      </c>
      <c r="G535" s="39">
        <f t="shared" si="107"/>
        <v>0</v>
      </c>
      <c r="H535" s="39">
        <f t="shared" si="107"/>
        <v>0</v>
      </c>
      <c r="I535" s="83">
        <f t="shared" si="103"/>
        <v>0</v>
      </c>
      <c r="J535" s="8"/>
      <c r="K535" s="8">
        <f>H535/H1090*100</f>
        <v>0</v>
      </c>
    </row>
    <row r="536" spans="1:11" ht="25.5" customHeight="1">
      <c r="A536" s="31" t="s">
        <v>22</v>
      </c>
      <c r="B536" s="21" t="s">
        <v>61</v>
      </c>
      <c r="C536" s="21" t="s">
        <v>12</v>
      </c>
      <c r="D536" s="21" t="s">
        <v>439</v>
      </c>
      <c r="E536" s="21" t="s">
        <v>18</v>
      </c>
      <c r="F536" s="49">
        <f t="shared" si="107"/>
        <v>7287.3</v>
      </c>
      <c r="G536" s="39">
        <f t="shared" si="107"/>
        <v>0</v>
      </c>
      <c r="H536" s="39">
        <f t="shared" si="107"/>
        <v>0</v>
      </c>
      <c r="I536" s="83">
        <f t="shared" si="103"/>
        <v>0</v>
      </c>
      <c r="J536" s="8"/>
      <c r="K536" s="8">
        <f>H536/H1090*100</f>
        <v>0</v>
      </c>
    </row>
    <row r="537" spans="1:11" ht="25.5" customHeight="1">
      <c r="A537" s="31" t="s">
        <v>140</v>
      </c>
      <c r="B537" s="21" t="s">
        <v>61</v>
      </c>
      <c r="C537" s="21" t="s">
        <v>12</v>
      </c>
      <c r="D537" s="21" t="s">
        <v>439</v>
      </c>
      <c r="E537" s="21" t="s">
        <v>118</v>
      </c>
      <c r="F537" s="49">
        <v>7287.3</v>
      </c>
      <c r="G537" s="38">
        <v>0</v>
      </c>
      <c r="H537" s="8">
        <v>0</v>
      </c>
      <c r="I537" s="83">
        <f t="shared" si="103"/>
        <v>0</v>
      </c>
      <c r="J537" s="8"/>
      <c r="K537" s="8">
        <f>H537/H1090*100</f>
        <v>0</v>
      </c>
    </row>
    <row r="538" spans="1:11" ht="12.75">
      <c r="A538" s="13"/>
      <c r="B538" s="12"/>
      <c r="C538" s="12"/>
      <c r="D538" s="12"/>
      <c r="E538" s="12"/>
      <c r="F538" s="63"/>
      <c r="G538" s="40"/>
      <c r="H538" s="8"/>
      <c r="I538" s="83"/>
      <c r="J538" s="8"/>
      <c r="K538" s="8"/>
    </row>
    <row r="539" spans="1:11" ht="25.5">
      <c r="A539" s="13" t="s">
        <v>69</v>
      </c>
      <c r="B539" s="12" t="s">
        <v>61</v>
      </c>
      <c r="C539" s="12" t="s">
        <v>61</v>
      </c>
      <c r="D539" s="12"/>
      <c r="E539" s="12"/>
      <c r="F539" s="48">
        <f>F540+F560+F566+F571+F550</f>
        <v>155503.2</v>
      </c>
      <c r="G539" s="48">
        <f>G540+G560+G566+G571+G550</f>
        <v>59066.8</v>
      </c>
      <c r="H539" s="48">
        <f>H540+H560+H566+H571+H550</f>
        <v>39856.4</v>
      </c>
      <c r="I539" s="83">
        <f t="shared" si="103"/>
        <v>-19210.4</v>
      </c>
      <c r="J539" s="8">
        <f t="shared" si="101"/>
        <v>67.47682285141569</v>
      </c>
      <c r="K539" s="8">
        <f>H539/H1090*100</f>
        <v>5.480887494416856</v>
      </c>
    </row>
    <row r="540" spans="1:11" ht="38.25">
      <c r="A540" s="13" t="s">
        <v>77</v>
      </c>
      <c r="B540" s="21" t="s">
        <v>61</v>
      </c>
      <c r="C540" s="21" t="s">
        <v>61</v>
      </c>
      <c r="D540" s="21" t="s">
        <v>211</v>
      </c>
      <c r="E540" s="12"/>
      <c r="F540" s="48">
        <f>F541</f>
        <v>3641.2</v>
      </c>
      <c r="G540" s="48">
        <f>G541</f>
        <v>1538.4</v>
      </c>
      <c r="H540" s="48">
        <f>H541</f>
        <v>1134</v>
      </c>
      <c r="I540" s="83">
        <f t="shared" si="103"/>
        <v>-404.4000000000001</v>
      </c>
      <c r="J540" s="8">
        <f t="shared" si="101"/>
        <v>73.71294851794072</v>
      </c>
      <c r="K540" s="8">
        <f>H540/H1090*100</f>
        <v>0.1559429958217178</v>
      </c>
    </row>
    <row r="541" spans="1:11" ht="38.25">
      <c r="A541" s="13" t="s">
        <v>268</v>
      </c>
      <c r="B541" s="21" t="s">
        <v>61</v>
      </c>
      <c r="C541" s="21" t="s">
        <v>61</v>
      </c>
      <c r="D541" s="21" t="s">
        <v>251</v>
      </c>
      <c r="E541" s="12"/>
      <c r="F541" s="48">
        <f>F542+F546</f>
        <v>3641.2</v>
      </c>
      <c r="G541" s="48">
        <f>G542+G546</f>
        <v>1538.4</v>
      </c>
      <c r="H541" s="48">
        <f>H542+H546</f>
        <v>1134</v>
      </c>
      <c r="I541" s="83">
        <f t="shared" si="103"/>
        <v>-404.4000000000001</v>
      </c>
      <c r="J541" s="8">
        <f t="shared" si="101"/>
        <v>73.71294851794072</v>
      </c>
      <c r="K541" s="8">
        <f>H541/H1090*100</f>
        <v>0.1559429958217178</v>
      </c>
    </row>
    <row r="542" spans="1:11" ht="38.25">
      <c r="A542" s="13" t="s">
        <v>604</v>
      </c>
      <c r="B542" s="21" t="s">
        <v>61</v>
      </c>
      <c r="C542" s="21" t="s">
        <v>61</v>
      </c>
      <c r="D542" s="21" t="s">
        <v>605</v>
      </c>
      <c r="E542" s="12"/>
      <c r="F542" s="48">
        <f aca="true" t="shared" si="108" ref="F542:H543">F543</f>
        <v>2000</v>
      </c>
      <c r="G542" s="48">
        <f t="shared" si="108"/>
        <v>845</v>
      </c>
      <c r="H542" s="48">
        <f t="shared" si="108"/>
        <v>622.9</v>
      </c>
      <c r="I542" s="83">
        <f t="shared" si="103"/>
        <v>-222.10000000000002</v>
      </c>
      <c r="J542" s="8">
        <f t="shared" si="101"/>
        <v>73.71597633136095</v>
      </c>
      <c r="K542" s="8">
        <f>H542/H1090*100</f>
        <v>0.08565863500647973</v>
      </c>
    </row>
    <row r="543" spans="1:11" ht="51">
      <c r="A543" s="13" t="s">
        <v>74</v>
      </c>
      <c r="B543" s="21" t="s">
        <v>61</v>
      </c>
      <c r="C543" s="21" t="s">
        <v>61</v>
      </c>
      <c r="D543" s="21" t="s">
        <v>605</v>
      </c>
      <c r="E543" s="12" t="s">
        <v>75</v>
      </c>
      <c r="F543" s="89">
        <f t="shared" si="108"/>
        <v>2000</v>
      </c>
      <c r="G543" s="89">
        <f t="shared" si="108"/>
        <v>845</v>
      </c>
      <c r="H543" s="89">
        <f t="shared" si="108"/>
        <v>622.9</v>
      </c>
      <c r="I543" s="83">
        <f t="shared" si="103"/>
        <v>-222.10000000000002</v>
      </c>
      <c r="J543" s="8">
        <f t="shared" si="101"/>
        <v>73.71597633136095</v>
      </c>
      <c r="K543" s="8">
        <f>H543/H1090*100</f>
        <v>0.08565863500647973</v>
      </c>
    </row>
    <row r="544" spans="1:11" ht="12.75">
      <c r="A544" s="13" t="s">
        <v>125</v>
      </c>
      <c r="B544" s="21" t="s">
        <v>61</v>
      </c>
      <c r="C544" s="21" t="s">
        <v>61</v>
      </c>
      <c r="D544" s="21" t="s">
        <v>605</v>
      </c>
      <c r="E544" s="12" t="s">
        <v>127</v>
      </c>
      <c r="F544" s="89">
        <v>2000</v>
      </c>
      <c r="G544" s="38">
        <v>845</v>
      </c>
      <c r="H544" s="38">
        <v>622.9</v>
      </c>
      <c r="I544" s="83">
        <f t="shared" si="103"/>
        <v>-222.10000000000002</v>
      </c>
      <c r="J544" s="8">
        <f t="shared" si="101"/>
        <v>73.71597633136095</v>
      </c>
      <c r="K544" s="8">
        <f>H544/H1090*100</f>
        <v>0.08565863500647973</v>
      </c>
    </row>
    <row r="545" spans="1:11" ht="12.75">
      <c r="A545" s="13"/>
      <c r="B545" s="21"/>
      <c r="C545" s="21"/>
      <c r="D545" s="21"/>
      <c r="E545" s="12"/>
      <c r="F545" s="89"/>
      <c r="G545" s="38"/>
      <c r="H545" s="38"/>
      <c r="I545" s="83"/>
      <c r="J545" s="8"/>
      <c r="K545" s="8"/>
    </row>
    <row r="546" spans="1:11" ht="51">
      <c r="A546" s="13" t="s">
        <v>619</v>
      </c>
      <c r="B546" s="21" t="s">
        <v>61</v>
      </c>
      <c r="C546" s="21" t="s">
        <v>61</v>
      </c>
      <c r="D546" s="21" t="s">
        <v>620</v>
      </c>
      <c r="E546" s="12"/>
      <c r="F546" s="89">
        <f aca="true" t="shared" si="109" ref="F546:H547">F547</f>
        <v>1641.2</v>
      </c>
      <c r="G546" s="89">
        <f t="shared" si="109"/>
        <v>693.4</v>
      </c>
      <c r="H546" s="89">
        <f t="shared" si="109"/>
        <v>511.1</v>
      </c>
      <c r="I546" s="83">
        <f t="shared" si="103"/>
        <v>-182.29999999999995</v>
      </c>
      <c r="J546" s="8">
        <f t="shared" si="101"/>
        <v>73.7092587251226</v>
      </c>
      <c r="K546" s="8">
        <f>H546/H1090*100</f>
        <v>0.07028436081523808</v>
      </c>
    </row>
    <row r="547" spans="1:11" ht="51">
      <c r="A547" s="13" t="s">
        <v>74</v>
      </c>
      <c r="B547" s="21" t="s">
        <v>61</v>
      </c>
      <c r="C547" s="21" t="s">
        <v>61</v>
      </c>
      <c r="D547" s="21" t="s">
        <v>620</v>
      </c>
      <c r="E547" s="12" t="s">
        <v>75</v>
      </c>
      <c r="F547" s="89">
        <f t="shared" si="109"/>
        <v>1641.2</v>
      </c>
      <c r="G547" s="89">
        <f t="shared" si="109"/>
        <v>693.4</v>
      </c>
      <c r="H547" s="89">
        <f t="shared" si="109"/>
        <v>511.1</v>
      </c>
      <c r="I547" s="83">
        <f t="shared" si="103"/>
        <v>-182.29999999999995</v>
      </c>
      <c r="J547" s="8">
        <f t="shared" si="101"/>
        <v>73.7092587251226</v>
      </c>
      <c r="K547" s="8">
        <f>H547/H1090*100</f>
        <v>0.07028436081523808</v>
      </c>
    </row>
    <row r="548" spans="1:11" ht="12.75">
      <c r="A548" s="13" t="s">
        <v>125</v>
      </c>
      <c r="B548" s="21" t="s">
        <v>61</v>
      </c>
      <c r="C548" s="21" t="s">
        <v>61</v>
      </c>
      <c r="D548" s="21" t="s">
        <v>620</v>
      </c>
      <c r="E548" s="12" t="s">
        <v>127</v>
      </c>
      <c r="F548" s="48">
        <v>1641.2</v>
      </c>
      <c r="G548" s="38">
        <v>693.4</v>
      </c>
      <c r="H548" s="38">
        <v>511.1</v>
      </c>
      <c r="I548" s="83">
        <f t="shared" si="103"/>
        <v>-182.29999999999995</v>
      </c>
      <c r="J548" s="8">
        <f t="shared" si="101"/>
        <v>73.7092587251226</v>
      </c>
      <c r="K548" s="8">
        <f>H548/H1090*100</f>
        <v>0.07028436081523808</v>
      </c>
    </row>
    <row r="549" spans="1:11" ht="12.75">
      <c r="A549" s="13"/>
      <c r="B549" s="21"/>
      <c r="C549" s="21"/>
      <c r="D549" s="21"/>
      <c r="E549" s="87"/>
      <c r="F549" s="96"/>
      <c r="G549" s="38"/>
      <c r="H549" s="38"/>
      <c r="I549" s="83"/>
      <c r="J549" s="8"/>
      <c r="K549" s="8"/>
    </row>
    <row r="550" spans="1:11" ht="51">
      <c r="A550" s="13" t="s">
        <v>663</v>
      </c>
      <c r="B550" s="21" t="s">
        <v>61</v>
      </c>
      <c r="C550" s="21" t="s">
        <v>61</v>
      </c>
      <c r="D550" s="21" t="s">
        <v>165</v>
      </c>
      <c r="E550" s="87"/>
      <c r="F550" s="96">
        <f>F551</f>
        <v>3349.7</v>
      </c>
      <c r="G550" s="96">
        <f aca="true" t="shared" si="110" ref="G550:H554">G551</f>
        <v>0</v>
      </c>
      <c r="H550" s="96">
        <f t="shared" si="110"/>
        <v>0</v>
      </c>
      <c r="I550" s="83">
        <f t="shared" si="103"/>
        <v>0</v>
      </c>
      <c r="J550" s="8"/>
      <c r="K550" s="8">
        <f>H550/H1090*100</f>
        <v>0</v>
      </c>
    </row>
    <row r="551" spans="1:11" ht="51">
      <c r="A551" s="13" t="s">
        <v>664</v>
      </c>
      <c r="B551" s="21" t="s">
        <v>61</v>
      </c>
      <c r="C551" s="21" t="s">
        <v>61</v>
      </c>
      <c r="D551" s="21" t="s">
        <v>666</v>
      </c>
      <c r="E551" s="87"/>
      <c r="F551" s="96">
        <f>F552</f>
        <v>3349.7</v>
      </c>
      <c r="G551" s="96">
        <f t="shared" si="110"/>
        <v>0</v>
      </c>
      <c r="H551" s="96">
        <f t="shared" si="110"/>
        <v>0</v>
      </c>
      <c r="I551" s="83">
        <f t="shared" si="103"/>
        <v>0</v>
      </c>
      <c r="J551" s="8"/>
      <c r="K551" s="8">
        <f>H551/H1090*100</f>
        <v>0</v>
      </c>
    </row>
    <row r="552" spans="1:11" ht="51">
      <c r="A552" s="13" t="s">
        <v>665</v>
      </c>
      <c r="B552" s="21" t="s">
        <v>61</v>
      </c>
      <c r="C552" s="21" t="s">
        <v>61</v>
      </c>
      <c r="D552" s="21" t="s">
        <v>574</v>
      </c>
      <c r="E552" s="87"/>
      <c r="F552" s="96">
        <f>F553+F556</f>
        <v>3349.7</v>
      </c>
      <c r="G552" s="96">
        <f>G553+G556</f>
        <v>0</v>
      </c>
      <c r="H552" s="96">
        <f>H553+H556</f>
        <v>0</v>
      </c>
      <c r="I552" s="83">
        <f t="shared" si="103"/>
        <v>0</v>
      </c>
      <c r="J552" s="8"/>
      <c r="K552" s="8">
        <f>H552/H1090*100</f>
        <v>0</v>
      </c>
    </row>
    <row r="553" spans="1:11" ht="38.25">
      <c r="A553" s="13" t="s">
        <v>604</v>
      </c>
      <c r="B553" s="21" t="s">
        <v>61</v>
      </c>
      <c r="C553" s="21" t="s">
        <v>61</v>
      </c>
      <c r="D553" s="21" t="s">
        <v>667</v>
      </c>
      <c r="E553" s="87"/>
      <c r="F553" s="96">
        <f>F554</f>
        <v>1000</v>
      </c>
      <c r="G553" s="96">
        <f t="shared" si="110"/>
        <v>0</v>
      </c>
      <c r="H553" s="96">
        <f t="shared" si="110"/>
        <v>0</v>
      </c>
      <c r="I553" s="83">
        <f t="shared" si="103"/>
        <v>0</v>
      </c>
      <c r="J553" s="8"/>
      <c r="K553" s="8">
        <f>H553/H1090*100</f>
        <v>0</v>
      </c>
    </row>
    <row r="554" spans="1:11" ht="51">
      <c r="A554" s="13" t="s">
        <v>74</v>
      </c>
      <c r="B554" s="21" t="s">
        <v>61</v>
      </c>
      <c r="C554" s="21" t="s">
        <v>61</v>
      </c>
      <c r="D554" s="21" t="s">
        <v>667</v>
      </c>
      <c r="E554" s="87" t="s">
        <v>75</v>
      </c>
      <c r="F554" s="96">
        <f>F555</f>
        <v>1000</v>
      </c>
      <c r="G554" s="96">
        <f t="shared" si="110"/>
        <v>0</v>
      </c>
      <c r="H554" s="96">
        <f t="shared" si="110"/>
        <v>0</v>
      </c>
      <c r="I554" s="83">
        <f t="shared" si="103"/>
        <v>0</v>
      </c>
      <c r="J554" s="8"/>
      <c r="K554" s="8">
        <f>H554/H1090*100</f>
        <v>0</v>
      </c>
    </row>
    <row r="555" spans="1:11" ht="12.75">
      <c r="A555" s="13" t="s">
        <v>126</v>
      </c>
      <c r="B555" s="21" t="s">
        <v>61</v>
      </c>
      <c r="C555" s="21" t="s">
        <v>61</v>
      </c>
      <c r="D555" s="21" t="s">
        <v>667</v>
      </c>
      <c r="E555" s="87" t="s">
        <v>128</v>
      </c>
      <c r="F555" s="96">
        <v>1000</v>
      </c>
      <c r="G555" s="38">
        <v>0</v>
      </c>
      <c r="H555" s="38">
        <v>0</v>
      </c>
      <c r="I555" s="83">
        <f t="shared" si="103"/>
        <v>0</v>
      </c>
      <c r="J555" s="8"/>
      <c r="K555" s="8">
        <f>H555/H1090*100</f>
        <v>0</v>
      </c>
    </row>
    <row r="556" spans="1:11" ht="51">
      <c r="A556" s="13" t="s">
        <v>619</v>
      </c>
      <c r="B556" s="21" t="s">
        <v>61</v>
      </c>
      <c r="C556" s="21" t="s">
        <v>61</v>
      </c>
      <c r="D556" s="21" t="s">
        <v>668</v>
      </c>
      <c r="E556" s="87"/>
      <c r="F556" s="96">
        <f aca="true" t="shared" si="111" ref="F556:H557">F557</f>
        <v>2349.7</v>
      </c>
      <c r="G556" s="96">
        <f t="shared" si="111"/>
        <v>0</v>
      </c>
      <c r="H556" s="96">
        <f t="shared" si="111"/>
        <v>0</v>
      </c>
      <c r="I556" s="83">
        <f t="shared" si="103"/>
        <v>0</v>
      </c>
      <c r="J556" s="8"/>
      <c r="K556" s="8">
        <f>H556/H1090*100</f>
        <v>0</v>
      </c>
    </row>
    <row r="557" spans="1:11" ht="51">
      <c r="A557" s="13" t="s">
        <v>74</v>
      </c>
      <c r="B557" s="21" t="s">
        <v>61</v>
      </c>
      <c r="C557" s="21" t="s">
        <v>61</v>
      </c>
      <c r="D557" s="21" t="s">
        <v>668</v>
      </c>
      <c r="E557" s="87" t="s">
        <v>75</v>
      </c>
      <c r="F557" s="96">
        <f t="shared" si="111"/>
        <v>2349.7</v>
      </c>
      <c r="G557" s="96">
        <f t="shared" si="111"/>
        <v>0</v>
      </c>
      <c r="H557" s="96">
        <f t="shared" si="111"/>
        <v>0</v>
      </c>
      <c r="I557" s="83">
        <f t="shared" si="103"/>
        <v>0</v>
      </c>
      <c r="J557" s="8"/>
      <c r="K557" s="8">
        <f>H557/H1090*100</f>
        <v>0</v>
      </c>
    </row>
    <row r="558" spans="1:11" ht="12.75">
      <c r="A558" s="13" t="s">
        <v>126</v>
      </c>
      <c r="B558" s="21" t="s">
        <v>61</v>
      </c>
      <c r="C558" s="21" t="s">
        <v>61</v>
      </c>
      <c r="D558" s="21" t="s">
        <v>668</v>
      </c>
      <c r="E558" s="87" t="s">
        <v>128</v>
      </c>
      <c r="F558" s="96">
        <v>2349.7</v>
      </c>
      <c r="G558" s="38">
        <v>0</v>
      </c>
      <c r="H558" s="38">
        <v>0</v>
      </c>
      <c r="I558" s="83">
        <f t="shared" si="103"/>
        <v>0</v>
      </c>
      <c r="J558" s="8"/>
      <c r="K558" s="8">
        <f>H558/H1090*100</f>
        <v>0</v>
      </c>
    </row>
    <row r="559" spans="1:11" ht="12.75">
      <c r="A559" s="13"/>
      <c r="B559" s="21"/>
      <c r="C559" s="21"/>
      <c r="D559" s="21"/>
      <c r="E559" s="87"/>
      <c r="F559" s="96"/>
      <c r="G559" s="38"/>
      <c r="H559" s="38"/>
      <c r="I559" s="83"/>
      <c r="J559" s="8"/>
      <c r="K559" s="8"/>
    </row>
    <row r="560" spans="1:11" ht="63.75">
      <c r="A560" s="86" t="s">
        <v>484</v>
      </c>
      <c r="B560" s="85" t="s">
        <v>61</v>
      </c>
      <c r="C560" s="87" t="s">
        <v>61</v>
      </c>
      <c r="D560" s="85" t="s">
        <v>206</v>
      </c>
      <c r="E560" s="87"/>
      <c r="F560" s="88">
        <f>F561</f>
        <v>5059.4</v>
      </c>
      <c r="G560" s="38">
        <f>G562</f>
        <v>232.6</v>
      </c>
      <c r="H560" s="38">
        <f>H562</f>
        <v>226.6</v>
      </c>
      <c r="I560" s="83">
        <f t="shared" si="103"/>
        <v>-6</v>
      </c>
      <c r="J560" s="8">
        <f aca="true" t="shared" si="112" ref="J560:J619">H560/G560*100</f>
        <v>97.42046431642304</v>
      </c>
      <c r="K560" s="8">
        <f>H560/H1090*100</f>
        <v>0.0311610959904773</v>
      </c>
    </row>
    <row r="561" spans="1:11" ht="63.75">
      <c r="A561" s="58" t="s">
        <v>485</v>
      </c>
      <c r="B561" s="55" t="s">
        <v>61</v>
      </c>
      <c r="C561" s="12" t="s">
        <v>61</v>
      </c>
      <c r="D561" s="55" t="s">
        <v>249</v>
      </c>
      <c r="E561" s="12"/>
      <c r="F561" s="63">
        <f>F562</f>
        <v>5059.4</v>
      </c>
      <c r="G561" s="38">
        <f>G563</f>
        <v>232.6</v>
      </c>
      <c r="H561" s="38">
        <f>H563</f>
        <v>226.6</v>
      </c>
      <c r="I561" s="83">
        <f t="shared" si="103"/>
        <v>-6</v>
      </c>
      <c r="J561" s="8">
        <f t="shared" si="112"/>
        <v>97.42046431642304</v>
      </c>
      <c r="K561" s="8">
        <f>H561/H1090*100</f>
        <v>0.0311610959904773</v>
      </c>
    </row>
    <row r="562" spans="1:11" ht="63.75">
      <c r="A562" s="13" t="s">
        <v>539</v>
      </c>
      <c r="B562" s="19" t="s">
        <v>61</v>
      </c>
      <c r="C562" s="19" t="s">
        <v>61</v>
      </c>
      <c r="D562" s="19" t="s">
        <v>207</v>
      </c>
      <c r="E562" s="19"/>
      <c r="F562" s="47">
        <f>F563</f>
        <v>5059.4</v>
      </c>
      <c r="G562" s="47">
        <f>G563</f>
        <v>232.6</v>
      </c>
      <c r="H562" s="47">
        <f>H563</f>
        <v>226.6</v>
      </c>
      <c r="I562" s="83">
        <f t="shared" si="103"/>
        <v>-6</v>
      </c>
      <c r="J562" s="8">
        <f t="shared" si="112"/>
        <v>97.42046431642304</v>
      </c>
      <c r="K562" s="8">
        <f>H562/H1090*100</f>
        <v>0.0311610959904773</v>
      </c>
    </row>
    <row r="563" spans="1:11" ht="38.25">
      <c r="A563" s="13" t="s">
        <v>22</v>
      </c>
      <c r="B563" s="19" t="s">
        <v>61</v>
      </c>
      <c r="C563" s="19" t="s">
        <v>61</v>
      </c>
      <c r="D563" s="19" t="s">
        <v>207</v>
      </c>
      <c r="E563" s="19" t="s">
        <v>18</v>
      </c>
      <c r="F563" s="47">
        <f>F564</f>
        <v>5059.4</v>
      </c>
      <c r="G563" s="41">
        <f>G564</f>
        <v>232.6</v>
      </c>
      <c r="H563" s="41">
        <f>H564</f>
        <v>226.6</v>
      </c>
      <c r="I563" s="83">
        <f t="shared" si="103"/>
        <v>-6</v>
      </c>
      <c r="J563" s="8">
        <f t="shared" si="112"/>
        <v>97.42046431642304</v>
      </c>
      <c r="K563" s="8">
        <f>H563/H1090*100</f>
        <v>0.0311610959904773</v>
      </c>
    </row>
    <row r="564" spans="1:14" ht="38.25">
      <c r="A564" s="13" t="s">
        <v>140</v>
      </c>
      <c r="B564" s="19" t="s">
        <v>61</v>
      </c>
      <c r="C564" s="19" t="s">
        <v>61</v>
      </c>
      <c r="D564" s="19" t="s">
        <v>207</v>
      </c>
      <c r="E564" s="19" t="s">
        <v>118</v>
      </c>
      <c r="F564" s="47">
        <v>5059.4</v>
      </c>
      <c r="G564" s="41">
        <v>232.6</v>
      </c>
      <c r="H564" s="8">
        <v>226.6</v>
      </c>
      <c r="I564" s="83">
        <f t="shared" si="103"/>
        <v>-6</v>
      </c>
      <c r="J564" s="8">
        <f t="shared" si="112"/>
        <v>97.42046431642304</v>
      </c>
      <c r="K564" s="8">
        <f>H564/H1090*100</f>
        <v>0.0311610959904773</v>
      </c>
      <c r="L564" s="37"/>
      <c r="M564" s="37"/>
      <c r="N564" s="37"/>
    </row>
    <row r="565" spans="1:11" ht="12.75">
      <c r="A565" s="13"/>
      <c r="B565" s="19"/>
      <c r="C565" s="19"/>
      <c r="D565" s="19"/>
      <c r="E565" s="19"/>
      <c r="F565" s="47"/>
      <c r="G565" s="41"/>
      <c r="H565" s="8"/>
      <c r="I565" s="83"/>
      <c r="J565" s="8"/>
      <c r="K565" s="8"/>
    </row>
    <row r="566" spans="1:11" ht="38.25">
      <c r="A566" s="90" t="s">
        <v>476</v>
      </c>
      <c r="B566" s="91" t="s">
        <v>61</v>
      </c>
      <c r="C566" s="91" t="s">
        <v>61</v>
      </c>
      <c r="D566" s="91" t="s">
        <v>162</v>
      </c>
      <c r="E566" s="91"/>
      <c r="F566" s="47">
        <f aca="true" t="shared" si="113" ref="F566:H569">F567</f>
        <v>200</v>
      </c>
      <c r="G566" s="41">
        <f t="shared" si="113"/>
        <v>0</v>
      </c>
      <c r="H566" s="41">
        <f t="shared" si="113"/>
        <v>0</v>
      </c>
      <c r="I566" s="92">
        <f t="shared" si="103"/>
        <v>0</v>
      </c>
      <c r="J566" s="8"/>
      <c r="K566" s="93">
        <f>H566/H1090*100</f>
        <v>0</v>
      </c>
    </row>
    <row r="567" spans="1:11" ht="38.25">
      <c r="A567" s="90" t="s">
        <v>540</v>
      </c>
      <c r="B567" s="91" t="s">
        <v>61</v>
      </c>
      <c r="C567" s="91" t="s">
        <v>61</v>
      </c>
      <c r="D567" s="91" t="s">
        <v>246</v>
      </c>
      <c r="E567" s="91"/>
      <c r="F567" s="47">
        <f>F568</f>
        <v>200</v>
      </c>
      <c r="G567" s="47">
        <f t="shared" si="113"/>
        <v>0</v>
      </c>
      <c r="H567" s="47">
        <f t="shared" si="113"/>
        <v>0</v>
      </c>
      <c r="I567" s="92">
        <f t="shared" si="103"/>
        <v>0</v>
      </c>
      <c r="J567" s="8"/>
      <c r="K567" s="93">
        <f>H567/H1090*100</f>
        <v>0</v>
      </c>
    </row>
    <row r="568" spans="1:11" ht="38.25">
      <c r="A568" s="90" t="s">
        <v>406</v>
      </c>
      <c r="B568" s="94" t="s">
        <v>61</v>
      </c>
      <c r="C568" s="94" t="s">
        <v>61</v>
      </c>
      <c r="D568" s="94" t="s">
        <v>205</v>
      </c>
      <c r="E568" s="91"/>
      <c r="F568" s="47">
        <f t="shared" si="113"/>
        <v>200</v>
      </c>
      <c r="G568" s="41">
        <f t="shared" si="113"/>
        <v>0</v>
      </c>
      <c r="H568" s="41">
        <f t="shared" si="113"/>
        <v>0</v>
      </c>
      <c r="I568" s="92">
        <f t="shared" si="103"/>
        <v>0</v>
      </c>
      <c r="J568" s="8"/>
      <c r="K568" s="93">
        <f>H568/H1090*100</f>
        <v>0</v>
      </c>
    </row>
    <row r="569" spans="1:11" ht="38.25">
      <c r="A569" s="90" t="s">
        <v>22</v>
      </c>
      <c r="B569" s="94" t="s">
        <v>61</v>
      </c>
      <c r="C569" s="94" t="s">
        <v>61</v>
      </c>
      <c r="D569" s="94" t="s">
        <v>205</v>
      </c>
      <c r="E569" s="91" t="s">
        <v>18</v>
      </c>
      <c r="F569" s="47">
        <f t="shared" si="113"/>
        <v>200</v>
      </c>
      <c r="G569" s="41">
        <f t="shared" si="113"/>
        <v>0</v>
      </c>
      <c r="H569" s="41">
        <f t="shared" si="113"/>
        <v>0</v>
      </c>
      <c r="I569" s="92">
        <f t="shared" si="103"/>
        <v>0</v>
      </c>
      <c r="J569" s="8"/>
      <c r="K569" s="93">
        <f>H569/H1090*100</f>
        <v>0</v>
      </c>
    </row>
    <row r="570" spans="1:11" ht="38.25">
      <c r="A570" s="90" t="s">
        <v>140</v>
      </c>
      <c r="B570" s="94" t="s">
        <v>61</v>
      </c>
      <c r="C570" s="94" t="s">
        <v>61</v>
      </c>
      <c r="D570" s="94" t="s">
        <v>205</v>
      </c>
      <c r="E570" s="91" t="s">
        <v>118</v>
      </c>
      <c r="F570" s="47">
        <v>200</v>
      </c>
      <c r="G570" s="41">
        <v>0</v>
      </c>
      <c r="H570" s="8">
        <v>0</v>
      </c>
      <c r="I570" s="92">
        <f t="shared" si="103"/>
        <v>0</v>
      </c>
      <c r="J570" s="8"/>
      <c r="K570" s="93">
        <f>H570/H1090*100</f>
        <v>0</v>
      </c>
    </row>
    <row r="571" spans="1:11" ht="44.25" customHeight="1">
      <c r="A571" s="90" t="s">
        <v>621</v>
      </c>
      <c r="B571" s="21" t="s">
        <v>61</v>
      </c>
      <c r="C571" s="21" t="s">
        <v>61</v>
      </c>
      <c r="D571" s="21" t="s">
        <v>339</v>
      </c>
      <c r="E571" s="19"/>
      <c r="F571" s="47">
        <f>F572</f>
        <v>143252.9</v>
      </c>
      <c r="G571" s="47">
        <f>G572</f>
        <v>57295.8</v>
      </c>
      <c r="H571" s="47">
        <f>H572</f>
        <v>38495.8</v>
      </c>
      <c r="I571" s="92"/>
      <c r="J571" s="8">
        <f t="shared" si="112"/>
        <v>67.18782179496577</v>
      </c>
      <c r="K571" s="93">
        <f>H571/H1090*100</f>
        <v>5.29378340260466</v>
      </c>
    </row>
    <row r="572" spans="1:11" ht="51">
      <c r="A572" s="13" t="s">
        <v>622</v>
      </c>
      <c r="B572" s="21" t="s">
        <v>61</v>
      </c>
      <c r="C572" s="21" t="s">
        <v>61</v>
      </c>
      <c r="D572" s="21" t="s">
        <v>340</v>
      </c>
      <c r="E572" s="19"/>
      <c r="F572" s="47">
        <f>F573+F577+F581+F585</f>
        <v>143252.9</v>
      </c>
      <c r="G572" s="47">
        <f>G573+G577+G581+G585</f>
        <v>57295.8</v>
      </c>
      <c r="H572" s="47">
        <f>H573+H577+H581+H585</f>
        <v>38495.8</v>
      </c>
      <c r="I572" s="92"/>
      <c r="J572" s="8">
        <f t="shared" si="112"/>
        <v>67.18782179496577</v>
      </c>
      <c r="K572" s="93">
        <f>H572/H1090*100</f>
        <v>5.29378340260466</v>
      </c>
    </row>
    <row r="573" spans="1:11" ht="38.25">
      <c r="A573" s="13" t="s">
        <v>604</v>
      </c>
      <c r="B573" s="21" t="s">
        <v>61</v>
      </c>
      <c r="C573" s="21" t="s">
        <v>61</v>
      </c>
      <c r="D573" s="21" t="s">
        <v>623</v>
      </c>
      <c r="E573" s="19"/>
      <c r="F573" s="47">
        <f aca="true" t="shared" si="114" ref="F573:H574">F574</f>
        <v>932.6</v>
      </c>
      <c r="G573" s="47">
        <f t="shared" si="114"/>
        <v>0</v>
      </c>
      <c r="H573" s="47">
        <f t="shared" si="114"/>
        <v>0</v>
      </c>
      <c r="I573" s="83">
        <f t="shared" si="103"/>
        <v>0</v>
      </c>
      <c r="J573" s="8"/>
      <c r="K573" s="8">
        <f>H573/H1090*100</f>
        <v>0</v>
      </c>
    </row>
    <row r="574" spans="1:11" ht="38.25">
      <c r="A574" s="13" t="s">
        <v>22</v>
      </c>
      <c r="B574" s="21" t="s">
        <v>61</v>
      </c>
      <c r="C574" s="21" t="s">
        <v>61</v>
      </c>
      <c r="D574" s="21" t="s">
        <v>623</v>
      </c>
      <c r="E574" s="19" t="s">
        <v>18</v>
      </c>
      <c r="F574" s="47">
        <f t="shared" si="114"/>
        <v>932.6</v>
      </c>
      <c r="G574" s="47">
        <f t="shared" si="114"/>
        <v>0</v>
      </c>
      <c r="H574" s="47">
        <f t="shared" si="114"/>
        <v>0</v>
      </c>
      <c r="I574" s="83">
        <f t="shared" si="103"/>
        <v>0</v>
      </c>
      <c r="J574" s="8"/>
      <c r="K574" s="8">
        <f>H574/H1090*100</f>
        <v>0</v>
      </c>
    </row>
    <row r="575" spans="1:11" ht="38.25">
      <c r="A575" s="13" t="s">
        <v>140</v>
      </c>
      <c r="B575" s="21" t="s">
        <v>61</v>
      </c>
      <c r="C575" s="21" t="s">
        <v>61</v>
      </c>
      <c r="D575" s="21" t="s">
        <v>623</v>
      </c>
      <c r="E575" s="19" t="s">
        <v>118</v>
      </c>
      <c r="F575" s="47">
        <v>932.6</v>
      </c>
      <c r="G575" s="41">
        <v>0</v>
      </c>
      <c r="H575" s="8">
        <v>0</v>
      </c>
      <c r="I575" s="83">
        <f t="shared" si="103"/>
        <v>0</v>
      </c>
      <c r="J575" s="8"/>
      <c r="K575" s="8">
        <f>H575/H1090*100</f>
        <v>0</v>
      </c>
    </row>
    <row r="576" spans="1:11" ht="12.75">
      <c r="A576" s="13"/>
      <c r="B576" s="21"/>
      <c r="C576" s="21"/>
      <c r="D576" s="21"/>
      <c r="E576" s="19"/>
      <c r="F576" s="47"/>
      <c r="G576" s="41"/>
      <c r="H576" s="8"/>
      <c r="I576" s="83"/>
      <c r="J576" s="8"/>
      <c r="K576" s="8"/>
    </row>
    <row r="577" spans="1:11" ht="51">
      <c r="A577" s="13" t="s">
        <v>624</v>
      </c>
      <c r="B577" s="21" t="s">
        <v>61</v>
      </c>
      <c r="C577" s="21" t="s">
        <v>61</v>
      </c>
      <c r="D577" s="21" t="s">
        <v>625</v>
      </c>
      <c r="E577" s="19"/>
      <c r="F577" s="47">
        <f aca="true" t="shared" si="115" ref="F577:H578">F578</f>
        <v>491.3</v>
      </c>
      <c r="G577" s="47">
        <f t="shared" si="115"/>
        <v>0</v>
      </c>
      <c r="H577" s="47">
        <f t="shared" si="115"/>
        <v>0</v>
      </c>
      <c r="I577" s="83">
        <f t="shared" si="103"/>
        <v>0</v>
      </c>
      <c r="J577" s="8"/>
      <c r="K577" s="8">
        <f>H577/H1090*100</f>
        <v>0</v>
      </c>
    </row>
    <row r="578" spans="1:11" ht="38.25">
      <c r="A578" s="13" t="s">
        <v>22</v>
      </c>
      <c r="B578" s="21" t="s">
        <v>61</v>
      </c>
      <c r="C578" s="21" t="s">
        <v>61</v>
      </c>
      <c r="D578" s="21" t="s">
        <v>625</v>
      </c>
      <c r="E578" s="19" t="s">
        <v>18</v>
      </c>
      <c r="F578" s="47">
        <f t="shared" si="115"/>
        <v>491.3</v>
      </c>
      <c r="G578" s="47">
        <f t="shared" si="115"/>
        <v>0</v>
      </c>
      <c r="H578" s="47">
        <f t="shared" si="115"/>
        <v>0</v>
      </c>
      <c r="I578" s="83">
        <f t="shared" si="103"/>
        <v>0</v>
      </c>
      <c r="J578" s="8"/>
      <c r="K578" s="8">
        <f>H578/H1090*100</f>
        <v>0</v>
      </c>
    </row>
    <row r="579" spans="1:11" ht="38.25">
      <c r="A579" s="13" t="s">
        <v>140</v>
      </c>
      <c r="B579" s="21" t="s">
        <v>61</v>
      </c>
      <c r="C579" s="21" t="s">
        <v>61</v>
      </c>
      <c r="D579" s="21" t="s">
        <v>625</v>
      </c>
      <c r="E579" s="19" t="s">
        <v>118</v>
      </c>
      <c r="F579" s="47">
        <v>491.3</v>
      </c>
      <c r="G579" s="41">
        <v>0</v>
      </c>
      <c r="H579" s="8">
        <v>0</v>
      </c>
      <c r="I579" s="83">
        <f t="shared" si="103"/>
        <v>0</v>
      </c>
      <c r="J579" s="8"/>
      <c r="K579" s="8">
        <f>H579/H1090*100</f>
        <v>0</v>
      </c>
    </row>
    <row r="580" spans="1:11" ht="12.75">
      <c r="A580" s="13"/>
      <c r="B580" s="21"/>
      <c r="C580" s="21"/>
      <c r="D580" s="21"/>
      <c r="E580" s="19"/>
      <c r="F580" s="47"/>
      <c r="G580" s="41"/>
      <c r="H580" s="8"/>
      <c r="I580" s="83"/>
      <c r="J580" s="8"/>
      <c r="K580" s="8"/>
    </row>
    <row r="581" spans="1:11" ht="38.25">
      <c r="A581" s="13" t="s">
        <v>626</v>
      </c>
      <c r="B581" s="21" t="s">
        <v>61</v>
      </c>
      <c r="C581" s="21" t="s">
        <v>61</v>
      </c>
      <c r="D581" s="21" t="s">
        <v>627</v>
      </c>
      <c r="E581" s="19"/>
      <c r="F581" s="47">
        <f aca="true" t="shared" si="116" ref="F581:H582">F582</f>
        <v>26000</v>
      </c>
      <c r="G581" s="47">
        <f t="shared" si="116"/>
        <v>0</v>
      </c>
      <c r="H581" s="47">
        <f t="shared" si="116"/>
        <v>0</v>
      </c>
      <c r="I581" s="83">
        <f t="shared" si="103"/>
        <v>0</v>
      </c>
      <c r="J581" s="8"/>
      <c r="K581" s="8">
        <f>H581/H1090*100</f>
        <v>0</v>
      </c>
    </row>
    <row r="582" spans="1:11" ht="38.25">
      <c r="A582" s="13" t="s">
        <v>22</v>
      </c>
      <c r="B582" s="21" t="s">
        <v>61</v>
      </c>
      <c r="C582" s="21" t="s">
        <v>61</v>
      </c>
      <c r="D582" s="21" t="s">
        <v>627</v>
      </c>
      <c r="E582" s="19" t="s">
        <v>18</v>
      </c>
      <c r="F582" s="47">
        <f t="shared" si="116"/>
        <v>26000</v>
      </c>
      <c r="G582" s="47">
        <f t="shared" si="116"/>
        <v>0</v>
      </c>
      <c r="H582" s="47">
        <f t="shared" si="116"/>
        <v>0</v>
      </c>
      <c r="I582" s="83">
        <f t="shared" si="103"/>
        <v>0</v>
      </c>
      <c r="J582" s="8"/>
      <c r="K582" s="8">
        <f>H582/H1090*100</f>
        <v>0</v>
      </c>
    </row>
    <row r="583" spans="1:11" ht="38.25">
      <c r="A583" s="13" t="s">
        <v>140</v>
      </c>
      <c r="B583" s="21" t="s">
        <v>61</v>
      </c>
      <c r="C583" s="21" t="s">
        <v>61</v>
      </c>
      <c r="D583" s="21" t="s">
        <v>627</v>
      </c>
      <c r="E583" s="19" t="s">
        <v>118</v>
      </c>
      <c r="F583" s="47">
        <v>26000</v>
      </c>
      <c r="G583" s="41">
        <v>0</v>
      </c>
      <c r="H583" s="8">
        <v>0</v>
      </c>
      <c r="I583" s="83">
        <f t="shared" si="103"/>
        <v>0</v>
      </c>
      <c r="J583" s="8"/>
      <c r="K583" s="8">
        <f>H583/H1090*100</f>
        <v>0</v>
      </c>
    </row>
    <row r="584" spans="1:11" ht="12.75">
      <c r="A584" s="13"/>
      <c r="B584" s="21"/>
      <c r="C584" s="21"/>
      <c r="D584" s="21"/>
      <c r="E584" s="19"/>
      <c r="F584" s="47"/>
      <c r="G584" s="41"/>
      <c r="H584" s="8"/>
      <c r="I584" s="83"/>
      <c r="J584" s="8"/>
      <c r="K584" s="8"/>
    </row>
    <row r="585" spans="1:11" ht="76.5">
      <c r="A585" s="13" t="s">
        <v>536</v>
      </c>
      <c r="B585" s="21" t="s">
        <v>61</v>
      </c>
      <c r="C585" s="21" t="s">
        <v>61</v>
      </c>
      <c r="D585" s="21" t="s">
        <v>537</v>
      </c>
      <c r="E585" s="19"/>
      <c r="F585" s="47">
        <f aca="true" t="shared" si="117" ref="F585:H586">F586</f>
        <v>115829</v>
      </c>
      <c r="G585" s="41">
        <f t="shared" si="117"/>
        <v>57295.8</v>
      </c>
      <c r="H585" s="41">
        <f t="shared" si="117"/>
        <v>38495.8</v>
      </c>
      <c r="I585" s="83">
        <f t="shared" si="103"/>
        <v>-18800</v>
      </c>
      <c r="J585" s="8">
        <f t="shared" si="112"/>
        <v>67.18782179496577</v>
      </c>
      <c r="K585" s="8">
        <f>H585/H1090*100</f>
        <v>5.29378340260466</v>
      </c>
    </row>
    <row r="586" spans="1:11" ht="38.25">
      <c r="A586" s="13" t="s">
        <v>552</v>
      </c>
      <c r="B586" s="21" t="s">
        <v>61</v>
      </c>
      <c r="C586" s="21" t="s">
        <v>61</v>
      </c>
      <c r="D586" s="21" t="s">
        <v>537</v>
      </c>
      <c r="E586" s="19" t="s">
        <v>274</v>
      </c>
      <c r="F586" s="47">
        <f t="shared" si="117"/>
        <v>115829</v>
      </c>
      <c r="G586" s="41">
        <f t="shared" si="117"/>
        <v>57295.8</v>
      </c>
      <c r="H586" s="41">
        <f t="shared" si="117"/>
        <v>38495.8</v>
      </c>
      <c r="I586" s="83">
        <f t="shared" si="103"/>
        <v>-18800</v>
      </c>
      <c r="J586" s="8">
        <f t="shared" si="112"/>
        <v>67.18782179496577</v>
      </c>
      <c r="K586" s="8">
        <f>H586/H1090*100</f>
        <v>5.29378340260466</v>
      </c>
    </row>
    <row r="587" spans="1:11" ht="12.75">
      <c r="A587" s="13" t="s">
        <v>334</v>
      </c>
      <c r="B587" s="21" t="s">
        <v>61</v>
      </c>
      <c r="C587" s="21" t="s">
        <v>61</v>
      </c>
      <c r="D587" s="21" t="s">
        <v>537</v>
      </c>
      <c r="E587" s="19" t="s">
        <v>332</v>
      </c>
      <c r="F587" s="47">
        <v>115829</v>
      </c>
      <c r="G587" s="41">
        <v>57295.8</v>
      </c>
      <c r="H587" s="8">
        <v>38495.8</v>
      </c>
      <c r="I587" s="83">
        <f t="shared" si="103"/>
        <v>-18800</v>
      </c>
      <c r="J587" s="8">
        <f t="shared" si="112"/>
        <v>67.18782179496577</v>
      </c>
      <c r="K587" s="8">
        <f>H587/H1090*100</f>
        <v>5.29378340260466</v>
      </c>
    </row>
    <row r="588" spans="1:11" ht="12.75">
      <c r="A588" s="13"/>
      <c r="B588" s="19"/>
      <c r="C588" s="19"/>
      <c r="D588" s="21"/>
      <c r="E588" s="19"/>
      <c r="F588" s="47"/>
      <c r="G588" s="43"/>
      <c r="H588" s="8"/>
      <c r="I588" s="83"/>
      <c r="J588" s="8"/>
      <c r="K588" s="8"/>
    </row>
    <row r="589" spans="1:11" ht="12.75">
      <c r="A589" s="13" t="s">
        <v>70</v>
      </c>
      <c r="B589" s="19" t="s">
        <v>24</v>
      </c>
      <c r="C589" s="19"/>
      <c r="D589" s="19"/>
      <c r="E589" s="19"/>
      <c r="F589" s="47">
        <f aca="true" t="shared" si="118" ref="F589:H590">F590</f>
        <v>2980</v>
      </c>
      <c r="G589" s="41">
        <f t="shared" si="118"/>
        <v>510</v>
      </c>
      <c r="H589" s="41">
        <f t="shared" si="118"/>
        <v>503.9</v>
      </c>
      <c r="I589" s="83">
        <f t="shared" si="103"/>
        <v>-6.100000000000023</v>
      </c>
      <c r="J589" s="8">
        <f t="shared" si="112"/>
        <v>98.80392156862744</v>
      </c>
      <c r="K589" s="8">
        <f>H589/H1090*100</f>
        <v>0.06929424655605256</v>
      </c>
    </row>
    <row r="590" spans="1:11" ht="25.5">
      <c r="A590" s="13" t="s">
        <v>71</v>
      </c>
      <c r="B590" s="19" t="s">
        <v>24</v>
      </c>
      <c r="C590" s="19" t="s">
        <v>61</v>
      </c>
      <c r="D590" s="19"/>
      <c r="E590" s="19"/>
      <c r="F590" s="47">
        <f t="shared" si="118"/>
        <v>2980</v>
      </c>
      <c r="G590" s="41">
        <f t="shared" si="118"/>
        <v>510</v>
      </c>
      <c r="H590" s="41">
        <f t="shared" si="118"/>
        <v>503.9</v>
      </c>
      <c r="I590" s="83">
        <f t="shared" si="103"/>
        <v>-6.100000000000023</v>
      </c>
      <c r="J590" s="8">
        <f t="shared" si="112"/>
        <v>98.80392156862744</v>
      </c>
      <c r="K590" s="8">
        <f>H590/H1090*100</f>
        <v>0.06929424655605256</v>
      </c>
    </row>
    <row r="591" spans="1:11" ht="63.75">
      <c r="A591" s="13" t="s">
        <v>533</v>
      </c>
      <c r="B591" s="12" t="s">
        <v>24</v>
      </c>
      <c r="C591" s="12" t="s">
        <v>61</v>
      </c>
      <c r="D591" s="19" t="s">
        <v>208</v>
      </c>
      <c r="E591" s="12"/>
      <c r="F591" s="47">
        <f aca="true" t="shared" si="119" ref="F591:H592">F593</f>
        <v>2980</v>
      </c>
      <c r="G591" s="41">
        <f t="shared" si="119"/>
        <v>510</v>
      </c>
      <c r="H591" s="41">
        <f t="shared" si="119"/>
        <v>503.9</v>
      </c>
      <c r="I591" s="83">
        <f t="shared" si="103"/>
        <v>-6.100000000000023</v>
      </c>
      <c r="J591" s="8">
        <f t="shared" si="112"/>
        <v>98.80392156862744</v>
      </c>
      <c r="K591" s="8">
        <f>H591/H1090*100</f>
        <v>0.06929424655605256</v>
      </c>
    </row>
    <row r="592" spans="1:11" ht="51">
      <c r="A592" s="13" t="s">
        <v>534</v>
      </c>
      <c r="B592" s="12" t="s">
        <v>24</v>
      </c>
      <c r="C592" s="12" t="s">
        <v>61</v>
      </c>
      <c r="D592" s="19" t="s">
        <v>250</v>
      </c>
      <c r="E592" s="12"/>
      <c r="F592" s="47">
        <f t="shared" si="119"/>
        <v>2980</v>
      </c>
      <c r="G592" s="41">
        <f t="shared" si="119"/>
        <v>510</v>
      </c>
      <c r="H592" s="41">
        <f t="shared" si="119"/>
        <v>503.9</v>
      </c>
      <c r="I592" s="83">
        <f t="shared" si="103"/>
        <v>-6.100000000000023</v>
      </c>
      <c r="J592" s="8">
        <f t="shared" si="112"/>
        <v>98.80392156862744</v>
      </c>
      <c r="K592" s="8">
        <f>H592/H1090*100</f>
        <v>0.06929424655605256</v>
      </c>
    </row>
    <row r="593" spans="1:11" ht="63.75">
      <c r="A593" s="13" t="s">
        <v>535</v>
      </c>
      <c r="B593" s="12" t="s">
        <v>24</v>
      </c>
      <c r="C593" s="12" t="s">
        <v>61</v>
      </c>
      <c r="D593" s="19" t="s">
        <v>209</v>
      </c>
      <c r="E593" s="12"/>
      <c r="F593" s="47">
        <f aca="true" t="shared" si="120" ref="F593:H594">F594</f>
        <v>2980</v>
      </c>
      <c r="G593" s="41">
        <f t="shared" si="120"/>
        <v>510</v>
      </c>
      <c r="H593" s="41">
        <f t="shared" si="120"/>
        <v>503.9</v>
      </c>
      <c r="I593" s="83">
        <f t="shared" si="103"/>
        <v>-6.100000000000023</v>
      </c>
      <c r="J593" s="8">
        <f t="shared" si="112"/>
        <v>98.80392156862744</v>
      </c>
      <c r="K593" s="8">
        <f>H593/H1090*100</f>
        <v>0.06929424655605256</v>
      </c>
    </row>
    <row r="594" spans="1:11" ht="38.25">
      <c r="A594" s="13" t="s">
        <v>22</v>
      </c>
      <c r="B594" s="12" t="s">
        <v>24</v>
      </c>
      <c r="C594" s="12" t="s">
        <v>61</v>
      </c>
      <c r="D594" s="19" t="s">
        <v>209</v>
      </c>
      <c r="E594" s="12" t="s">
        <v>18</v>
      </c>
      <c r="F594" s="47">
        <f t="shared" si="120"/>
        <v>2980</v>
      </c>
      <c r="G594" s="41">
        <f t="shared" si="120"/>
        <v>510</v>
      </c>
      <c r="H594" s="41">
        <f t="shared" si="120"/>
        <v>503.9</v>
      </c>
      <c r="I594" s="83">
        <f t="shared" si="103"/>
        <v>-6.100000000000023</v>
      </c>
      <c r="J594" s="8">
        <f t="shared" si="112"/>
        <v>98.80392156862744</v>
      </c>
      <c r="K594" s="8">
        <f>H594/H1090*100</f>
        <v>0.06929424655605256</v>
      </c>
    </row>
    <row r="595" spans="1:11" ht="38.25">
      <c r="A595" s="13" t="s">
        <v>140</v>
      </c>
      <c r="B595" s="12" t="s">
        <v>24</v>
      </c>
      <c r="C595" s="12" t="s">
        <v>61</v>
      </c>
      <c r="D595" s="19" t="s">
        <v>209</v>
      </c>
      <c r="E595" s="12" t="s">
        <v>118</v>
      </c>
      <c r="F595" s="47">
        <v>2980</v>
      </c>
      <c r="G595" s="41">
        <v>510</v>
      </c>
      <c r="H595" s="8">
        <v>503.9</v>
      </c>
      <c r="I595" s="83">
        <f t="shared" si="103"/>
        <v>-6.100000000000023</v>
      </c>
      <c r="J595" s="8">
        <f t="shared" si="112"/>
        <v>98.80392156862744</v>
      </c>
      <c r="K595" s="8">
        <f>H595/H1090*100</f>
        <v>0.06929424655605256</v>
      </c>
    </row>
    <row r="596" spans="1:11" ht="12.75">
      <c r="A596" s="13"/>
      <c r="B596" s="12"/>
      <c r="C596" s="12"/>
      <c r="D596" s="19"/>
      <c r="E596" s="12"/>
      <c r="F596" s="47"/>
      <c r="G596" s="41"/>
      <c r="H596" s="8"/>
      <c r="I596" s="83"/>
      <c r="J596" s="8"/>
      <c r="K596" s="8"/>
    </row>
    <row r="597" spans="1:11" ht="12.75">
      <c r="A597" s="13" t="s">
        <v>72</v>
      </c>
      <c r="B597" s="12" t="s">
        <v>29</v>
      </c>
      <c r="C597" s="12"/>
      <c r="D597" s="19"/>
      <c r="E597" s="12"/>
      <c r="F597" s="47">
        <f>F598+F628+F730+F739+F781+F692</f>
        <v>742829.5</v>
      </c>
      <c r="G597" s="41">
        <f>G598+G628+G730+G739+G781+G692</f>
        <v>364338.70000000007</v>
      </c>
      <c r="H597" s="41">
        <f>H598+H628+H730+H739+H781+H692</f>
        <v>346572.00000000006</v>
      </c>
      <c r="I597" s="83">
        <f t="shared" si="103"/>
        <v>-17766.70000000001</v>
      </c>
      <c r="J597" s="8">
        <f t="shared" si="112"/>
        <v>95.12357594732593</v>
      </c>
      <c r="K597" s="8">
        <f>H597/H1090*100</f>
        <v>47.65914986589453</v>
      </c>
    </row>
    <row r="598" spans="1:11" ht="12.75">
      <c r="A598" s="13" t="s">
        <v>73</v>
      </c>
      <c r="B598" s="12" t="s">
        <v>29</v>
      </c>
      <c r="C598" s="12" t="s">
        <v>6</v>
      </c>
      <c r="D598" s="19"/>
      <c r="E598" s="12"/>
      <c r="F598" s="47">
        <f>F599</f>
        <v>289711.1</v>
      </c>
      <c r="G598" s="41">
        <f>G599</f>
        <v>129380.79999999999</v>
      </c>
      <c r="H598" s="41">
        <f>H599</f>
        <v>124840.20000000001</v>
      </c>
      <c r="I598" s="83">
        <f t="shared" si="103"/>
        <v>-4540.599999999977</v>
      </c>
      <c r="J598" s="8">
        <f t="shared" si="112"/>
        <v>96.49051482136454</v>
      </c>
      <c r="K598" s="8">
        <f>H598/H1090*100</f>
        <v>17.16750863049596</v>
      </c>
    </row>
    <row r="599" spans="1:11" ht="51">
      <c r="A599" s="13" t="s">
        <v>108</v>
      </c>
      <c r="B599" s="19" t="s">
        <v>29</v>
      </c>
      <c r="C599" s="19" t="s">
        <v>6</v>
      </c>
      <c r="D599" s="19" t="s">
        <v>160</v>
      </c>
      <c r="E599" s="19"/>
      <c r="F599" s="47">
        <f>F600+F621</f>
        <v>289711.1</v>
      </c>
      <c r="G599" s="41">
        <f>G600+G621</f>
        <v>129380.79999999999</v>
      </c>
      <c r="H599" s="41">
        <f>H600+H621</f>
        <v>124840.20000000001</v>
      </c>
      <c r="I599" s="83">
        <f t="shared" si="103"/>
        <v>-4540.599999999977</v>
      </c>
      <c r="J599" s="8">
        <f t="shared" si="112"/>
        <v>96.49051482136454</v>
      </c>
      <c r="K599" s="8">
        <f>H599/H1090*100</f>
        <v>17.16750863049596</v>
      </c>
    </row>
    <row r="600" spans="1:11" ht="38.25">
      <c r="A600" s="13" t="s">
        <v>109</v>
      </c>
      <c r="B600" s="12" t="s">
        <v>29</v>
      </c>
      <c r="C600" s="12" t="s">
        <v>6</v>
      </c>
      <c r="D600" s="12" t="s">
        <v>161</v>
      </c>
      <c r="E600" s="12"/>
      <c r="F600" s="48">
        <f>F601</f>
        <v>283909</v>
      </c>
      <c r="G600" s="38">
        <f>G601</f>
        <v>124638.9</v>
      </c>
      <c r="H600" s="38">
        <f>H601</f>
        <v>123012.20000000001</v>
      </c>
      <c r="I600" s="83">
        <f t="shared" si="103"/>
        <v>-1626.6999999999825</v>
      </c>
      <c r="J600" s="8">
        <f t="shared" si="112"/>
        <v>98.69486973970407</v>
      </c>
      <c r="K600" s="8">
        <f>H600/H1090*100</f>
        <v>16.916129621358305</v>
      </c>
    </row>
    <row r="601" spans="1:11" ht="38.25">
      <c r="A601" s="13" t="s">
        <v>266</v>
      </c>
      <c r="B601" s="12" t="s">
        <v>29</v>
      </c>
      <c r="C601" s="12" t="s">
        <v>6</v>
      </c>
      <c r="D601" s="12" t="s">
        <v>248</v>
      </c>
      <c r="E601" s="12"/>
      <c r="F601" s="48">
        <f>F602+F607+F617+F612</f>
        <v>283909</v>
      </c>
      <c r="G601" s="48">
        <f>G602+G607+G617+G612</f>
        <v>124638.9</v>
      </c>
      <c r="H601" s="48">
        <f>H602+H607+H617+H612</f>
        <v>123012.20000000001</v>
      </c>
      <c r="I601" s="83">
        <f t="shared" si="103"/>
        <v>-1626.6999999999825</v>
      </c>
      <c r="J601" s="8">
        <f t="shared" si="112"/>
        <v>98.69486973970407</v>
      </c>
      <c r="K601" s="8">
        <f>H601/H1090*100</f>
        <v>16.916129621358305</v>
      </c>
    </row>
    <row r="602" spans="1:11" ht="114.75">
      <c r="A602" s="13" t="s">
        <v>113</v>
      </c>
      <c r="B602" s="12" t="s">
        <v>29</v>
      </c>
      <c r="C602" s="12" t="s">
        <v>6</v>
      </c>
      <c r="D602" s="12" t="s">
        <v>210</v>
      </c>
      <c r="E602" s="12"/>
      <c r="F602" s="48">
        <f>F603</f>
        <v>71270.6</v>
      </c>
      <c r="G602" s="48">
        <f>G603</f>
        <v>39462.2</v>
      </c>
      <c r="H602" s="48">
        <f>H603</f>
        <v>38994.9</v>
      </c>
      <c r="I602" s="83">
        <f t="shared" si="103"/>
        <v>-467.29999999999563</v>
      </c>
      <c r="J602" s="8">
        <f t="shared" si="112"/>
        <v>98.81582881846425</v>
      </c>
      <c r="K602" s="8">
        <f>H602/H1090*100</f>
        <v>5.362417572987923</v>
      </c>
    </row>
    <row r="603" spans="1:11" ht="51">
      <c r="A603" s="13" t="s">
        <v>74</v>
      </c>
      <c r="B603" s="12" t="s">
        <v>29</v>
      </c>
      <c r="C603" s="12" t="s">
        <v>6</v>
      </c>
      <c r="D603" s="12" t="s">
        <v>210</v>
      </c>
      <c r="E603" s="12" t="s">
        <v>75</v>
      </c>
      <c r="F603" s="48">
        <f>F604+F605</f>
        <v>71270.6</v>
      </c>
      <c r="G603" s="38">
        <f>G604+G605</f>
        <v>39462.2</v>
      </c>
      <c r="H603" s="38">
        <f>H604+H605</f>
        <v>38994.9</v>
      </c>
      <c r="I603" s="83">
        <f t="shared" si="103"/>
        <v>-467.29999999999563</v>
      </c>
      <c r="J603" s="8">
        <f t="shared" si="112"/>
        <v>98.81582881846425</v>
      </c>
      <c r="K603" s="8">
        <f>H603/H1090*100</f>
        <v>5.362417572987923</v>
      </c>
    </row>
    <row r="604" spans="1:11" ht="12.75">
      <c r="A604" s="13" t="s">
        <v>125</v>
      </c>
      <c r="B604" s="12" t="s">
        <v>29</v>
      </c>
      <c r="C604" s="12" t="s">
        <v>6</v>
      </c>
      <c r="D604" s="12" t="s">
        <v>210</v>
      </c>
      <c r="E604" s="12" t="s">
        <v>127</v>
      </c>
      <c r="F604" s="48">
        <v>55807.8</v>
      </c>
      <c r="G604" s="48">
        <v>30725.9</v>
      </c>
      <c r="H604" s="48">
        <v>30412</v>
      </c>
      <c r="I604" s="83">
        <f t="shared" si="103"/>
        <v>-313.90000000000146</v>
      </c>
      <c r="J604" s="8">
        <f t="shared" si="112"/>
        <v>98.97838631252462</v>
      </c>
      <c r="K604" s="8">
        <f>H604/H1090*100</f>
        <v>4.182132618104129</v>
      </c>
    </row>
    <row r="605" spans="1:11" ht="12.75">
      <c r="A605" s="13" t="s">
        <v>126</v>
      </c>
      <c r="B605" s="12" t="s">
        <v>29</v>
      </c>
      <c r="C605" s="12" t="s">
        <v>6</v>
      </c>
      <c r="D605" s="12" t="s">
        <v>210</v>
      </c>
      <c r="E605" s="12" t="s">
        <v>128</v>
      </c>
      <c r="F605" s="48">
        <v>15462.8</v>
      </c>
      <c r="G605" s="38">
        <v>8736.3</v>
      </c>
      <c r="H605" s="8">
        <v>8582.9</v>
      </c>
      <c r="I605" s="83">
        <f t="shared" si="103"/>
        <v>-153.39999999999964</v>
      </c>
      <c r="J605" s="8">
        <f t="shared" si="112"/>
        <v>98.24410791753947</v>
      </c>
      <c r="K605" s="8">
        <f>H605/H1090*100</f>
        <v>1.1802849548837935</v>
      </c>
    </row>
    <row r="606" spans="1:11" ht="12.75">
      <c r="A606" s="13"/>
      <c r="B606" s="12"/>
      <c r="C606" s="12"/>
      <c r="D606" s="12"/>
      <c r="E606" s="12"/>
      <c r="F606" s="48"/>
      <c r="G606" s="38"/>
      <c r="H606" s="8"/>
      <c r="I606" s="83"/>
      <c r="J606" s="8"/>
      <c r="K606" s="8"/>
    </row>
    <row r="607" spans="1:11" ht="76.5">
      <c r="A607" s="13" t="s">
        <v>379</v>
      </c>
      <c r="B607" s="21" t="s">
        <v>29</v>
      </c>
      <c r="C607" s="21" t="s">
        <v>6</v>
      </c>
      <c r="D607" s="21" t="s">
        <v>320</v>
      </c>
      <c r="E607" s="12"/>
      <c r="F607" s="48">
        <f>F608</f>
        <v>25055.199999999997</v>
      </c>
      <c r="G607" s="38">
        <f>G608</f>
        <v>13404.4</v>
      </c>
      <c r="H607" s="38">
        <f>H608</f>
        <v>13403</v>
      </c>
      <c r="I607" s="83">
        <f t="shared" si="103"/>
        <v>-1.3999999999996362</v>
      </c>
      <c r="J607" s="8">
        <f t="shared" si="112"/>
        <v>99.98955566828803</v>
      </c>
      <c r="K607" s="8">
        <f>H607/H1090*100</f>
        <v>1.843125196647693</v>
      </c>
    </row>
    <row r="608" spans="1:11" ht="51">
      <c r="A608" s="13" t="s">
        <v>74</v>
      </c>
      <c r="B608" s="21" t="s">
        <v>29</v>
      </c>
      <c r="C608" s="21" t="s">
        <v>6</v>
      </c>
      <c r="D608" s="21" t="s">
        <v>320</v>
      </c>
      <c r="E608" s="12" t="s">
        <v>75</v>
      </c>
      <c r="F608" s="48">
        <f>F609+F610</f>
        <v>25055.199999999997</v>
      </c>
      <c r="G608" s="38">
        <f>G609+G610</f>
        <v>13404.4</v>
      </c>
      <c r="H608" s="38">
        <f>H609+H610</f>
        <v>13403</v>
      </c>
      <c r="I608" s="83">
        <f t="shared" si="103"/>
        <v>-1.3999999999996362</v>
      </c>
      <c r="J608" s="8">
        <f t="shared" si="112"/>
        <v>99.98955566828803</v>
      </c>
      <c r="K608" s="8">
        <f>H608/H1090*100</f>
        <v>1.843125196647693</v>
      </c>
    </row>
    <row r="609" spans="1:11" ht="12.75">
      <c r="A609" s="13" t="s">
        <v>126</v>
      </c>
      <c r="B609" s="21" t="s">
        <v>29</v>
      </c>
      <c r="C609" s="21" t="s">
        <v>6</v>
      </c>
      <c r="D609" s="21" t="s">
        <v>320</v>
      </c>
      <c r="E609" s="12" t="s">
        <v>127</v>
      </c>
      <c r="F609" s="49">
        <v>19501.3</v>
      </c>
      <c r="G609" s="49">
        <v>10554.5</v>
      </c>
      <c r="H609" s="8">
        <v>10553.5</v>
      </c>
      <c r="I609" s="83">
        <f t="shared" si="103"/>
        <v>-1</v>
      </c>
      <c r="J609" s="8">
        <f t="shared" si="112"/>
        <v>99.99052536832632</v>
      </c>
      <c r="K609" s="8">
        <f>H609/H1090*100</f>
        <v>1.4512737269880944</v>
      </c>
    </row>
    <row r="610" spans="1:11" ht="12.75">
      <c r="A610" s="13" t="s">
        <v>126</v>
      </c>
      <c r="B610" s="21" t="s">
        <v>29</v>
      </c>
      <c r="C610" s="21" t="s">
        <v>6</v>
      </c>
      <c r="D610" s="21" t="s">
        <v>320</v>
      </c>
      <c r="E610" s="12" t="s">
        <v>128</v>
      </c>
      <c r="F610" s="48">
        <v>5553.9</v>
      </c>
      <c r="G610" s="38">
        <v>2849.9</v>
      </c>
      <c r="H610" s="8">
        <v>2849.5</v>
      </c>
      <c r="I610" s="83">
        <f t="shared" si="103"/>
        <v>-0.40000000000009095</v>
      </c>
      <c r="J610" s="8">
        <f t="shared" si="112"/>
        <v>99.98596441980419</v>
      </c>
      <c r="K610" s="8">
        <f>H610/H1090*100</f>
        <v>0.3918514696595987</v>
      </c>
    </row>
    <row r="611" spans="1:11" ht="12.75">
      <c r="A611" s="13"/>
      <c r="B611" s="21"/>
      <c r="C611" s="21"/>
      <c r="D611" s="21"/>
      <c r="E611" s="12"/>
      <c r="F611" s="48"/>
      <c r="G611" s="38"/>
      <c r="H611" s="8"/>
      <c r="I611" s="83"/>
      <c r="J611" s="8"/>
      <c r="K611" s="8"/>
    </row>
    <row r="612" spans="1:11" ht="63.75">
      <c r="A612" s="13" t="s">
        <v>374</v>
      </c>
      <c r="B612" s="21" t="s">
        <v>29</v>
      </c>
      <c r="C612" s="21" t="s">
        <v>6</v>
      </c>
      <c r="D612" s="21" t="s">
        <v>224</v>
      </c>
      <c r="E612" s="12"/>
      <c r="F612" s="47">
        <f>F613</f>
        <v>179231.5</v>
      </c>
      <c r="G612" s="41">
        <f>G613</f>
        <v>67266.7</v>
      </c>
      <c r="H612" s="41">
        <f>H613</f>
        <v>66147</v>
      </c>
      <c r="I612" s="83">
        <f t="shared" si="103"/>
        <v>-1119.699999999997</v>
      </c>
      <c r="J612" s="8">
        <f t="shared" si="112"/>
        <v>98.335431944781</v>
      </c>
      <c r="K612" s="8">
        <f>H612/H1090*100</f>
        <v>9.096262208658878</v>
      </c>
    </row>
    <row r="613" spans="1:11" ht="51">
      <c r="A613" s="13" t="s">
        <v>76</v>
      </c>
      <c r="B613" s="21" t="s">
        <v>29</v>
      </c>
      <c r="C613" s="21" t="s">
        <v>6</v>
      </c>
      <c r="D613" s="21" t="s">
        <v>224</v>
      </c>
      <c r="E613" s="12" t="s">
        <v>75</v>
      </c>
      <c r="F613" s="48">
        <f>F614+F615</f>
        <v>179231.5</v>
      </c>
      <c r="G613" s="38">
        <f>G614+G615</f>
        <v>67266.7</v>
      </c>
      <c r="H613" s="38">
        <f>H614+H615</f>
        <v>66147</v>
      </c>
      <c r="I613" s="83">
        <f t="shared" si="103"/>
        <v>-1119.699999999997</v>
      </c>
      <c r="J613" s="8">
        <f t="shared" si="112"/>
        <v>98.335431944781</v>
      </c>
      <c r="K613" s="8">
        <f>H613/H1090*100</f>
        <v>9.096262208658878</v>
      </c>
    </row>
    <row r="614" spans="1:11" ht="12.75">
      <c r="A614" s="13" t="s">
        <v>125</v>
      </c>
      <c r="B614" s="21" t="s">
        <v>29</v>
      </c>
      <c r="C614" s="21" t="s">
        <v>6</v>
      </c>
      <c r="D614" s="21" t="s">
        <v>224</v>
      </c>
      <c r="E614" s="12" t="s">
        <v>127</v>
      </c>
      <c r="F614" s="48">
        <v>142832.1</v>
      </c>
      <c r="G614" s="48">
        <v>53940</v>
      </c>
      <c r="H614" s="8">
        <v>53644</v>
      </c>
      <c r="I614" s="83">
        <f aca="true" t="shared" si="121" ref="I614:I670">H614-G614</f>
        <v>-296</v>
      </c>
      <c r="J614" s="8">
        <f t="shared" si="112"/>
        <v>99.45124212087505</v>
      </c>
      <c r="K614" s="8">
        <f>H614/H1090*100</f>
        <v>7.376901294409374</v>
      </c>
    </row>
    <row r="615" spans="1:11" ht="12.75">
      <c r="A615" s="13" t="s">
        <v>126</v>
      </c>
      <c r="B615" s="21" t="s">
        <v>29</v>
      </c>
      <c r="C615" s="21" t="s">
        <v>6</v>
      </c>
      <c r="D615" s="21" t="s">
        <v>224</v>
      </c>
      <c r="E615" s="12" t="s">
        <v>128</v>
      </c>
      <c r="F615" s="48">
        <v>36399.4</v>
      </c>
      <c r="G615" s="38">
        <v>13326.7</v>
      </c>
      <c r="H615" s="8">
        <v>12503</v>
      </c>
      <c r="I615" s="83">
        <f t="shared" si="121"/>
        <v>-823.7000000000007</v>
      </c>
      <c r="J615" s="8">
        <f t="shared" si="112"/>
        <v>93.81917503958219</v>
      </c>
      <c r="K615" s="8">
        <f>H615/H1090*100</f>
        <v>1.719360914249504</v>
      </c>
    </row>
    <row r="616" spans="1:11" ht="12.75">
      <c r="A616" s="13"/>
      <c r="B616" s="21"/>
      <c r="C616" s="21"/>
      <c r="D616" s="21"/>
      <c r="E616" s="12"/>
      <c r="F616" s="48"/>
      <c r="G616" s="38"/>
      <c r="H616" s="8"/>
      <c r="I616" s="83"/>
      <c r="J616" s="8"/>
      <c r="K616" s="8"/>
    </row>
    <row r="617" spans="1:11" ht="76.5">
      <c r="A617" s="58" t="s">
        <v>380</v>
      </c>
      <c r="B617" s="21" t="s">
        <v>29</v>
      </c>
      <c r="C617" s="21" t="s">
        <v>6</v>
      </c>
      <c r="D617" s="21" t="s">
        <v>321</v>
      </c>
      <c r="E617" s="12"/>
      <c r="F617" s="48">
        <f>F618</f>
        <v>8351.7</v>
      </c>
      <c r="G617" s="38">
        <f>G618</f>
        <v>4505.6</v>
      </c>
      <c r="H617" s="38">
        <f>H618</f>
        <v>4467.3</v>
      </c>
      <c r="I617" s="83">
        <f t="shared" si="121"/>
        <v>-38.30000000000018</v>
      </c>
      <c r="J617" s="8">
        <f t="shared" si="112"/>
        <v>99.14994673295455</v>
      </c>
      <c r="K617" s="8">
        <f>H617/H1090*100</f>
        <v>0.6143246430638095</v>
      </c>
    </row>
    <row r="618" spans="1:11" ht="51">
      <c r="A618" s="13" t="s">
        <v>74</v>
      </c>
      <c r="B618" s="21" t="s">
        <v>29</v>
      </c>
      <c r="C618" s="21" t="s">
        <v>6</v>
      </c>
      <c r="D618" s="21" t="s">
        <v>321</v>
      </c>
      <c r="E618" s="12" t="s">
        <v>75</v>
      </c>
      <c r="F618" s="48">
        <f>F619+F620</f>
        <v>8351.7</v>
      </c>
      <c r="G618" s="38">
        <f>G619+G620</f>
        <v>4505.6</v>
      </c>
      <c r="H618" s="38">
        <f>H619+H620</f>
        <v>4467.3</v>
      </c>
      <c r="I618" s="83">
        <f t="shared" si="121"/>
        <v>-38.30000000000018</v>
      </c>
      <c r="J618" s="8">
        <f t="shared" si="112"/>
        <v>99.14994673295455</v>
      </c>
      <c r="K618" s="8">
        <f>H618/H1090*100</f>
        <v>0.6143246430638095</v>
      </c>
    </row>
    <row r="619" spans="1:11" ht="12.75">
      <c r="A619" s="13" t="s">
        <v>126</v>
      </c>
      <c r="B619" s="21" t="s">
        <v>29</v>
      </c>
      <c r="C619" s="21" t="s">
        <v>6</v>
      </c>
      <c r="D619" s="21" t="s">
        <v>321</v>
      </c>
      <c r="E619" s="12" t="s">
        <v>127</v>
      </c>
      <c r="F619" s="49">
        <v>6495.1</v>
      </c>
      <c r="G619" s="39">
        <v>3547.5</v>
      </c>
      <c r="H619" s="8">
        <v>3518.5</v>
      </c>
      <c r="I619" s="83">
        <f t="shared" si="121"/>
        <v>-29</v>
      </c>
      <c r="J619" s="8">
        <f t="shared" si="112"/>
        <v>99.18252290345315</v>
      </c>
      <c r="K619" s="8">
        <f>H619/H1090*100</f>
        <v>0.4838495862422523</v>
      </c>
    </row>
    <row r="620" spans="1:11" ht="12.75">
      <c r="A620" s="13" t="s">
        <v>126</v>
      </c>
      <c r="B620" s="21" t="s">
        <v>29</v>
      </c>
      <c r="C620" s="21" t="s">
        <v>6</v>
      </c>
      <c r="D620" s="21" t="s">
        <v>321</v>
      </c>
      <c r="E620" s="12" t="s">
        <v>128</v>
      </c>
      <c r="F620" s="48">
        <v>1856.6</v>
      </c>
      <c r="G620" s="38">
        <v>958.1</v>
      </c>
      <c r="H620" s="8">
        <v>948.8</v>
      </c>
      <c r="I620" s="83">
        <f t="shared" si="121"/>
        <v>-9.300000000000068</v>
      </c>
      <c r="J620" s="8">
        <f aca="true" t="shared" si="122" ref="J620:J683">H620/G620*100</f>
        <v>99.02932888007514</v>
      </c>
      <c r="K620" s="8">
        <f>H620/H1090*100</f>
        <v>0.1304750568215572</v>
      </c>
    </row>
    <row r="621" spans="1:11" ht="38.25">
      <c r="A621" s="13" t="s">
        <v>77</v>
      </c>
      <c r="B621" s="21" t="s">
        <v>29</v>
      </c>
      <c r="C621" s="21" t="s">
        <v>6</v>
      </c>
      <c r="D621" s="21" t="s">
        <v>211</v>
      </c>
      <c r="E621" s="19"/>
      <c r="F621" s="48">
        <f aca="true" t="shared" si="123" ref="F621:H623">F622</f>
        <v>5802.099999999999</v>
      </c>
      <c r="G621" s="38">
        <f t="shared" si="123"/>
        <v>4741.9</v>
      </c>
      <c r="H621" s="38">
        <f t="shared" si="123"/>
        <v>1828</v>
      </c>
      <c r="I621" s="83">
        <f t="shared" si="121"/>
        <v>-2913.8999999999996</v>
      </c>
      <c r="J621" s="8">
        <f t="shared" si="122"/>
        <v>38.54994833294671</v>
      </c>
      <c r="K621" s="8">
        <f>H621/H1090*100</f>
        <v>0.2513790091376545</v>
      </c>
    </row>
    <row r="622" spans="1:11" ht="38.25">
      <c r="A622" s="13" t="s">
        <v>268</v>
      </c>
      <c r="B622" s="21" t="s">
        <v>29</v>
      </c>
      <c r="C622" s="21" t="s">
        <v>6</v>
      </c>
      <c r="D622" s="21" t="s">
        <v>251</v>
      </c>
      <c r="E622" s="19"/>
      <c r="F622" s="48">
        <f t="shared" si="123"/>
        <v>5802.099999999999</v>
      </c>
      <c r="G622" s="38">
        <f t="shared" si="123"/>
        <v>4741.9</v>
      </c>
      <c r="H622" s="38">
        <f t="shared" si="123"/>
        <v>1828</v>
      </c>
      <c r="I622" s="83">
        <f t="shared" si="121"/>
        <v>-2913.8999999999996</v>
      </c>
      <c r="J622" s="8">
        <f t="shared" si="122"/>
        <v>38.54994833294671</v>
      </c>
      <c r="K622" s="8">
        <f>H622/H1090*100</f>
        <v>0.2513790091376545</v>
      </c>
    </row>
    <row r="623" spans="1:11" ht="63.75">
      <c r="A623" s="13" t="s">
        <v>78</v>
      </c>
      <c r="B623" s="21" t="s">
        <v>29</v>
      </c>
      <c r="C623" s="21" t="s">
        <v>6</v>
      </c>
      <c r="D623" s="21" t="s">
        <v>212</v>
      </c>
      <c r="E623" s="21"/>
      <c r="F623" s="48">
        <f t="shared" si="123"/>
        <v>5802.099999999999</v>
      </c>
      <c r="G623" s="38">
        <f t="shared" si="123"/>
        <v>4741.9</v>
      </c>
      <c r="H623" s="38">
        <f t="shared" si="123"/>
        <v>1828</v>
      </c>
      <c r="I623" s="83">
        <f t="shared" si="121"/>
        <v>-2913.8999999999996</v>
      </c>
      <c r="J623" s="8">
        <f t="shared" si="122"/>
        <v>38.54994833294671</v>
      </c>
      <c r="K623" s="8">
        <f>H623/H1090*100</f>
        <v>0.2513790091376545</v>
      </c>
    </row>
    <row r="624" spans="1:11" ht="51">
      <c r="A624" s="13" t="s">
        <v>74</v>
      </c>
      <c r="B624" s="21" t="s">
        <v>29</v>
      </c>
      <c r="C624" s="21" t="s">
        <v>6</v>
      </c>
      <c r="D624" s="21" t="s">
        <v>212</v>
      </c>
      <c r="E624" s="19" t="s">
        <v>75</v>
      </c>
      <c r="F624" s="48">
        <f>F625+F626</f>
        <v>5802.099999999999</v>
      </c>
      <c r="G624" s="38">
        <f>G625+G626</f>
        <v>4741.9</v>
      </c>
      <c r="H624" s="38">
        <f>H625+H626</f>
        <v>1828</v>
      </c>
      <c r="I624" s="83">
        <f t="shared" si="121"/>
        <v>-2913.8999999999996</v>
      </c>
      <c r="J624" s="8">
        <f t="shared" si="122"/>
        <v>38.54994833294671</v>
      </c>
      <c r="K624" s="8">
        <f>H624/H1090*100</f>
        <v>0.2513790091376545</v>
      </c>
    </row>
    <row r="625" spans="1:11" ht="12.75">
      <c r="A625" s="13" t="s">
        <v>125</v>
      </c>
      <c r="B625" s="21" t="s">
        <v>29</v>
      </c>
      <c r="C625" s="21" t="s">
        <v>6</v>
      </c>
      <c r="D625" s="21" t="s">
        <v>212</v>
      </c>
      <c r="E625" s="19" t="s">
        <v>127</v>
      </c>
      <c r="F625" s="49">
        <v>5607.4</v>
      </c>
      <c r="G625" s="38">
        <v>4547.2</v>
      </c>
      <c r="H625" s="8">
        <v>1633.3</v>
      </c>
      <c r="I625" s="83">
        <f t="shared" si="121"/>
        <v>-2913.8999999999996</v>
      </c>
      <c r="J625" s="8">
        <f t="shared" si="122"/>
        <v>35.918807178043636</v>
      </c>
      <c r="K625" s="8">
        <f>H625/H1090*100</f>
        <v>0.22460466937884632</v>
      </c>
    </row>
    <row r="626" spans="1:11" ht="12.75">
      <c r="A626" s="13" t="s">
        <v>126</v>
      </c>
      <c r="B626" s="21" t="s">
        <v>29</v>
      </c>
      <c r="C626" s="21" t="s">
        <v>6</v>
      </c>
      <c r="D626" s="21" t="s">
        <v>212</v>
      </c>
      <c r="E626" s="12" t="s">
        <v>128</v>
      </c>
      <c r="F626" s="48">
        <v>194.7</v>
      </c>
      <c r="G626" s="38">
        <v>194.7</v>
      </c>
      <c r="H626" s="8">
        <v>194.7</v>
      </c>
      <c r="I626" s="83">
        <f t="shared" si="121"/>
        <v>0</v>
      </c>
      <c r="J626" s="8">
        <f t="shared" si="122"/>
        <v>100</v>
      </c>
      <c r="K626" s="8">
        <f>H626/H1090*100</f>
        <v>0.026774339758808163</v>
      </c>
    </row>
    <row r="627" spans="1:11" ht="12.75">
      <c r="A627" s="13"/>
      <c r="B627" s="21"/>
      <c r="C627" s="21"/>
      <c r="D627" s="21"/>
      <c r="E627" s="24"/>
      <c r="F627" s="48"/>
      <c r="G627" s="38"/>
      <c r="H627" s="8"/>
      <c r="I627" s="83"/>
      <c r="J627" s="8"/>
      <c r="K627" s="8"/>
    </row>
    <row r="628" spans="1:11" ht="12.75">
      <c r="A628" s="13" t="s">
        <v>79</v>
      </c>
      <c r="B628" s="21" t="s">
        <v>29</v>
      </c>
      <c r="C628" s="21" t="s">
        <v>7</v>
      </c>
      <c r="D628" s="21"/>
      <c r="E628" s="19"/>
      <c r="F628" s="47">
        <f>F629+F686</f>
        <v>270615.80000000005</v>
      </c>
      <c r="G628" s="47">
        <f>G629+G686</f>
        <v>142147.90000000002</v>
      </c>
      <c r="H628" s="47">
        <f>H629+H686</f>
        <v>135744.6</v>
      </c>
      <c r="I628" s="83">
        <f t="shared" si="121"/>
        <v>-6403.3000000000175</v>
      </c>
      <c r="J628" s="8">
        <f t="shared" si="122"/>
        <v>95.49532564322088</v>
      </c>
      <c r="K628" s="8">
        <f>H628/H1090*100</f>
        <v>18.667036676032414</v>
      </c>
    </row>
    <row r="629" spans="1:11" ht="51">
      <c r="A629" s="13" t="s">
        <v>108</v>
      </c>
      <c r="B629" s="21" t="s">
        <v>29</v>
      </c>
      <c r="C629" s="21" t="s">
        <v>7</v>
      </c>
      <c r="D629" s="21" t="s">
        <v>160</v>
      </c>
      <c r="E629" s="19"/>
      <c r="F629" s="48">
        <f>F630+F676</f>
        <v>270588.80000000005</v>
      </c>
      <c r="G629" s="48">
        <f>G630+G676</f>
        <v>142147.90000000002</v>
      </c>
      <c r="H629" s="48">
        <f>H630+H676</f>
        <v>135744.6</v>
      </c>
      <c r="I629" s="83">
        <f t="shared" si="121"/>
        <v>-6403.3000000000175</v>
      </c>
      <c r="J629" s="8">
        <f t="shared" si="122"/>
        <v>95.49532564322088</v>
      </c>
      <c r="K629" s="8">
        <f>H629/H1090*100</f>
        <v>18.667036676032414</v>
      </c>
    </row>
    <row r="630" spans="1:11" ht="38.25">
      <c r="A630" s="13" t="s">
        <v>109</v>
      </c>
      <c r="B630" s="21" t="s">
        <v>29</v>
      </c>
      <c r="C630" s="21" t="s">
        <v>7</v>
      </c>
      <c r="D630" s="21" t="s">
        <v>161</v>
      </c>
      <c r="E630" s="12"/>
      <c r="F630" s="48">
        <f>F631</f>
        <v>267258.10000000003</v>
      </c>
      <c r="G630" s="48">
        <f>G631</f>
        <v>138817.2</v>
      </c>
      <c r="H630" s="48">
        <f>H631</f>
        <v>133164.5</v>
      </c>
      <c r="I630" s="83">
        <f t="shared" si="121"/>
        <v>-5652.700000000012</v>
      </c>
      <c r="J630" s="8">
        <f t="shared" si="122"/>
        <v>95.92795417282584</v>
      </c>
      <c r="K630" s="8">
        <f>H630/H1090*100</f>
        <v>18.312231981570672</v>
      </c>
    </row>
    <row r="631" spans="1:11" ht="38.25">
      <c r="A631" s="13" t="s">
        <v>269</v>
      </c>
      <c r="B631" s="21" t="s">
        <v>29</v>
      </c>
      <c r="C631" s="21" t="s">
        <v>7</v>
      </c>
      <c r="D631" s="21" t="s">
        <v>248</v>
      </c>
      <c r="E631" s="12"/>
      <c r="F631" s="48">
        <f>F632+F640+F668+F652+F656+F664+F636+F644+F648+F672+F660</f>
        <v>267258.10000000003</v>
      </c>
      <c r="G631" s="48">
        <f>G632+G640+G668+G652+G656+G664+G636+G644+G648+G672+G660</f>
        <v>138817.2</v>
      </c>
      <c r="H631" s="48">
        <f>H632+H640+H668+H652+H656+H664+H636+H644+H648+H672+H660</f>
        <v>133164.5</v>
      </c>
      <c r="I631" s="83">
        <f t="shared" si="121"/>
        <v>-5652.700000000012</v>
      </c>
      <c r="J631" s="8">
        <f t="shared" si="122"/>
        <v>95.92795417282584</v>
      </c>
      <c r="K631" s="8">
        <f>H631/H1090*100</f>
        <v>18.312231981570672</v>
      </c>
    </row>
    <row r="632" spans="1:11" ht="114.75">
      <c r="A632" s="13" t="s">
        <v>113</v>
      </c>
      <c r="B632" s="21" t="s">
        <v>29</v>
      </c>
      <c r="C632" s="21" t="s">
        <v>7</v>
      </c>
      <c r="D632" s="21" t="s">
        <v>210</v>
      </c>
      <c r="E632" s="12"/>
      <c r="F632" s="48">
        <f aca="true" t="shared" si="124" ref="F632:H633">F633</f>
        <v>33172.4</v>
      </c>
      <c r="G632" s="38">
        <f t="shared" si="124"/>
        <v>21124.6</v>
      </c>
      <c r="H632" s="38">
        <f t="shared" si="124"/>
        <v>20639.6</v>
      </c>
      <c r="I632" s="83">
        <f t="shared" si="121"/>
        <v>-485</v>
      </c>
      <c r="J632" s="8">
        <f t="shared" si="122"/>
        <v>97.70409853914394</v>
      </c>
      <c r="K632" s="8">
        <f>H632/H1090*100</f>
        <v>2.838272536650729</v>
      </c>
    </row>
    <row r="633" spans="1:11" ht="51">
      <c r="A633" s="13" t="s">
        <v>74</v>
      </c>
      <c r="B633" s="21" t="s">
        <v>29</v>
      </c>
      <c r="C633" s="21" t="s">
        <v>7</v>
      </c>
      <c r="D633" s="21" t="s">
        <v>210</v>
      </c>
      <c r="E633" s="12" t="s">
        <v>75</v>
      </c>
      <c r="F633" s="47">
        <f t="shared" si="124"/>
        <v>33172.4</v>
      </c>
      <c r="G633" s="41">
        <f t="shared" si="124"/>
        <v>21124.6</v>
      </c>
      <c r="H633" s="41">
        <f t="shared" si="124"/>
        <v>20639.6</v>
      </c>
      <c r="I633" s="83">
        <f t="shared" si="121"/>
        <v>-485</v>
      </c>
      <c r="J633" s="8">
        <f t="shared" si="122"/>
        <v>97.70409853914394</v>
      </c>
      <c r="K633" s="8">
        <f>H633/H1090*100</f>
        <v>2.838272536650729</v>
      </c>
    </row>
    <row r="634" spans="1:11" ht="12.75">
      <c r="A634" s="13" t="s">
        <v>125</v>
      </c>
      <c r="B634" s="21" t="s">
        <v>29</v>
      </c>
      <c r="C634" s="21" t="s">
        <v>7</v>
      </c>
      <c r="D634" s="21" t="s">
        <v>210</v>
      </c>
      <c r="E634" s="12" t="s">
        <v>127</v>
      </c>
      <c r="F634" s="47">
        <v>33172.4</v>
      </c>
      <c r="G634" s="41">
        <v>21124.6</v>
      </c>
      <c r="H634" s="8">
        <v>20639.6</v>
      </c>
      <c r="I634" s="83">
        <f t="shared" si="121"/>
        <v>-485</v>
      </c>
      <c r="J634" s="8">
        <f t="shared" si="122"/>
        <v>97.70409853914394</v>
      </c>
      <c r="K634" s="8">
        <f>H634/H1090*100</f>
        <v>2.838272536650729</v>
      </c>
    </row>
    <row r="635" spans="1:11" ht="12.75">
      <c r="A635" s="13"/>
      <c r="B635" s="21"/>
      <c r="C635" s="21"/>
      <c r="D635" s="21"/>
      <c r="E635" s="12"/>
      <c r="F635" s="47"/>
      <c r="G635" s="41"/>
      <c r="H635" s="8"/>
      <c r="I635" s="83"/>
      <c r="J635" s="8"/>
      <c r="K635" s="8"/>
    </row>
    <row r="636" spans="1:11" ht="89.25">
      <c r="A636" s="13" t="s">
        <v>414</v>
      </c>
      <c r="B636" s="21" t="s">
        <v>29</v>
      </c>
      <c r="C636" s="21" t="s">
        <v>7</v>
      </c>
      <c r="D636" s="21" t="s">
        <v>415</v>
      </c>
      <c r="E636" s="12"/>
      <c r="F636" s="47">
        <f aca="true" t="shared" si="125" ref="F636:H637">F637</f>
        <v>15124</v>
      </c>
      <c r="G636" s="41">
        <f t="shared" si="125"/>
        <v>7631.1</v>
      </c>
      <c r="H636" s="41">
        <f t="shared" si="125"/>
        <v>7631.1</v>
      </c>
      <c r="I636" s="83">
        <f t="shared" si="121"/>
        <v>0</v>
      </c>
      <c r="J636" s="8">
        <f t="shared" si="122"/>
        <v>100</v>
      </c>
      <c r="K636" s="8">
        <f>H636/H1090*100</f>
        <v>1.0493973504542424</v>
      </c>
    </row>
    <row r="637" spans="1:11" ht="51">
      <c r="A637" s="13" t="s">
        <v>74</v>
      </c>
      <c r="B637" s="21" t="s">
        <v>29</v>
      </c>
      <c r="C637" s="21" t="s">
        <v>7</v>
      </c>
      <c r="D637" s="21" t="s">
        <v>415</v>
      </c>
      <c r="E637" s="12" t="s">
        <v>75</v>
      </c>
      <c r="F637" s="47">
        <f t="shared" si="125"/>
        <v>15124</v>
      </c>
      <c r="G637" s="41">
        <f t="shared" si="125"/>
        <v>7631.1</v>
      </c>
      <c r="H637" s="41">
        <f t="shared" si="125"/>
        <v>7631.1</v>
      </c>
      <c r="I637" s="83">
        <f t="shared" si="121"/>
        <v>0</v>
      </c>
      <c r="J637" s="8">
        <f t="shared" si="122"/>
        <v>100</v>
      </c>
      <c r="K637" s="8">
        <f>H637/H1090*100</f>
        <v>1.0493973504542424</v>
      </c>
    </row>
    <row r="638" spans="1:11" ht="12.75">
      <c r="A638" s="13" t="s">
        <v>125</v>
      </c>
      <c r="B638" s="21" t="s">
        <v>29</v>
      </c>
      <c r="C638" s="21" t="s">
        <v>7</v>
      </c>
      <c r="D638" s="21" t="s">
        <v>415</v>
      </c>
      <c r="E638" s="12" t="s">
        <v>127</v>
      </c>
      <c r="F638" s="47">
        <v>15124</v>
      </c>
      <c r="G638" s="41">
        <v>7631.1</v>
      </c>
      <c r="H638" s="8">
        <v>7631.1</v>
      </c>
      <c r="I638" s="83">
        <f t="shared" si="121"/>
        <v>0</v>
      </c>
      <c r="J638" s="8">
        <f t="shared" si="122"/>
        <v>100</v>
      </c>
      <c r="K638" s="8">
        <f>H638/H1090*100</f>
        <v>1.0493973504542424</v>
      </c>
    </row>
    <row r="639" spans="1:11" ht="12.75">
      <c r="A639" s="13"/>
      <c r="B639" s="21"/>
      <c r="C639" s="21"/>
      <c r="D639" s="21"/>
      <c r="E639" s="12"/>
      <c r="F639" s="47"/>
      <c r="G639" s="41"/>
      <c r="H639" s="8"/>
      <c r="I639" s="83"/>
      <c r="J639" s="8"/>
      <c r="K639" s="8"/>
    </row>
    <row r="640" spans="1:11" ht="102">
      <c r="A640" s="13" t="s">
        <v>390</v>
      </c>
      <c r="B640" s="21" t="s">
        <v>29</v>
      </c>
      <c r="C640" s="21" t="s">
        <v>7</v>
      </c>
      <c r="D640" s="21" t="s">
        <v>223</v>
      </c>
      <c r="E640" s="19"/>
      <c r="F640" s="48">
        <f aca="true" t="shared" si="126" ref="F640:H641">F641</f>
        <v>579.9</v>
      </c>
      <c r="G640" s="38">
        <f t="shared" si="126"/>
        <v>579.9</v>
      </c>
      <c r="H640" s="38">
        <f t="shared" si="126"/>
        <v>289.4</v>
      </c>
      <c r="I640" s="83">
        <f t="shared" si="121"/>
        <v>-290.5</v>
      </c>
      <c r="J640" s="8">
        <f t="shared" si="122"/>
        <v>49.905156061389896</v>
      </c>
      <c r="K640" s="8">
        <f>H640/H1090*100</f>
        <v>0.039797092584484245</v>
      </c>
    </row>
    <row r="641" spans="1:11" ht="51">
      <c r="A641" s="13" t="s">
        <v>80</v>
      </c>
      <c r="B641" s="21" t="s">
        <v>29</v>
      </c>
      <c r="C641" s="21" t="s">
        <v>7</v>
      </c>
      <c r="D641" s="21" t="s">
        <v>223</v>
      </c>
      <c r="E641" s="12" t="s">
        <v>75</v>
      </c>
      <c r="F641" s="48">
        <f t="shared" si="126"/>
        <v>579.9</v>
      </c>
      <c r="G641" s="38">
        <f t="shared" si="126"/>
        <v>579.9</v>
      </c>
      <c r="H641" s="38">
        <f t="shared" si="126"/>
        <v>289.4</v>
      </c>
      <c r="I641" s="83">
        <f t="shared" si="121"/>
        <v>-290.5</v>
      </c>
      <c r="J641" s="8">
        <f t="shared" si="122"/>
        <v>49.905156061389896</v>
      </c>
      <c r="K641" s="8">
        <f>H641/H1090*100</f>
        <v>0.039797092584484245</v>
      </c>
    </row>
    <row r="642" spans="1:11" ht="12.75">
      <c r="A642" s="13" t="s">
        <v>125</v>
      </c>
      <c r="B642" s="21" t="s">
        <v>29</v>
      </c>
      <c r="C642" s="21" t="s">
        <v>7</v>
      </c>
      <c r="D642" s="21" t="s">
        <v>223</v>
      </c>
      <c r="E642" s="12" t="s">
        <v>127</v>
      </c>
      <c r="F642" s="48">
        <v>579.9</v>
      </c>
      <c r="G642" s="38">
        <v>579.9</v>
      </c>
      <c r="H642" s="8">
        <v>289.4</v>
      </c>
      <c r="I642" s="83">
        <f t="shared" si="121"/>
        <v>-290.5</v>
      </c>
      <c r="J642" s="8">
        <f t="shared" si="122"/>
        <v>49.905156061389896</v>
      </c>
      <c r="K642" s="8">
        <f>H642/H1090*100</f>
        <v>0.039797092584484245</v>
      </c>
    </row>
    <row r="643" spans="1:11" ht="12.75">
      <c r="A643" s="13"/>
      <c r="B643" s="21"/>
      <c r="C643" s="21"/>
      <c r="D643" s="21"/>
      <c r="E643" s="12"/>
      <c r="F643" s="48"/>
      <c r="G643" s="38"/>
      <c r="H643" s="8"/>
      <c r="I643" s="83"/>
      <c r="J643" s="8"/>
      <c r="K643" s="8"/>
    </row>
    <row r="644" spans="1:11" ht="76.5">
      <c r="A644" s="13" t="s">
        <v>416</v>
      </c>
      <c r="B644" s="21" t="s">
        <v>29</v>
      </c>
      <c r="C644" s="21" t="s">
        <v>7</v>
      </c>
      <c r="D644" s="21" t="s">
        <v>417</v>
      </c>
      <c r="E644" s="12"/>
      <c r="F644" s="48">
        <f aca="true" t="shared" si="127" ref="F644:H645">F645</f>
        <v>2168</v>
      </c>
      <c r="G644" s="38">
        <f t="shared" si="127"/>
        <v>1148.5</v>
      </c>
      <c r="H644" s="38">
        <f t="shared" si="127"/>
        <v>754</v>
      </c>
      <c r="I644" s="83">
        <f t="shared" si="121"/>
        <v>-394.5</v>
      </c>
      <c r="J644" s="8">
        <f t="shared" si="122"/>
        <v>65.65084893339139</v>
      </c>
      <c r="K644" s="8">
        <f>H644/H1090*100</f>
        <v>0.1036869654758159</v>
      </c>
    </row>
    <row r="645" spans="1:11" ht="51">
      <c r="A645" s="13" t="s">
        <v>74</v>
      </c>
      <c r="B645" s="21" t="s">
        <v>29</v>
      </c>
      <c r="C645" s="21" t="s">
        <v>7</v>
      </c>
      <c r="D645" s="21" t="s">
        <v>417</v>
      </c>
      <c r="E645" s="12" t="s">
        <v>75</v>
      </c>
      <c r="F645" s="48">
        <f t="shared" si="127"/>
        <v>2168</v>
      </c>
      <c r="G645" s="38">
        <f t="shared" si="127"/>
        <v>1148.5</v>
      </c>
      <c r="H645" s="38">
        <f t="shared" si="127"/>
        <v>754</v>
      </c>
      <c r="I645" s="83">
        <f t="shared" si="121"/>
        <v>-394.5</v>
      </c>
      <c r="J645" s="8">
        <f t="shared" si="122"/>
        <v>65.65084893339139</v>
      </c>
      <c r="K645" s="8">
        <f>H645/H1090*100</f>
        <v>0.1036869654758159</v>
      </c>
    </row>
    <row r="646" spans="1:11" ht="12.75">
      <c r="A646" s="13" t="s">
        <v>125</v>
      </c>
      <c r="B646" s="21" t="s">
        <v>29</v>
      </c>
      <c r="C646" s="21" t="s">
        <v>7</v>
      </c>
      <c r="D646" s="21" t="s">
        <v>417</v>
      </c>
      <c r="E646" s="12" t="s">
        <v>127</v>
      </c>
      <c r="F646" s="48">
        <v>2168</v>
      </c>
      <c r="G646" s="38">
        <v>1148.5</v>
      </c>
      <c r="H646" s="8">
        <v>754</v>
      </c>
      <c r="I646" s="83">
        <f t="shared" si="121"/>
        <v>-394.5</v>
      </c>
      <c r="J646" s="8">
        <f t="shared" si="122"/>
        <v>65.65084893339139</v>
      </c>
      <c r="K646" s="8">
        <f>H646/H1090*100</f>
        <v>0.1036869654758159</v>
      </c>
    </row>
    <row r="647" spans="1:11" ht="12.75">
      <c r="A647" s="13"/>
      <c r="B647" s="21"/>
      <c r="C647" s="21"/>
      <c r="D647" s="21"/>
      <c r="E647" s="12"/>
      <c r="F647" s="48"/>
      <c r="G647" s="38"/>
      <c r="H647" s="8"/>
      <c r="I647" s="83"/>
      <c r="J647" s="8"/>
      <c r="K647" s="8"/>
    </row>
    <row r="648" spans="1:11" ht="89.25">
      <c r="A648" s="13" t="s">
        <v>418</v>
      </c>
      <c r="B648" s="21" t="s">
        <v>29</v>
      </c>
      <c r="C648" s="21" t="s">
        <v>7</v>
      </c>
      <c r="D648" s="21" t="s">
        <v>419</v>
      </c>
      <c r="E648" s="12"/>
      <c r="F648" s="48">
        <f aca="true" t="shared" si="128" ref="F648:H649">F649</f>
        <v>687.5</v>
      </c>
      <c r="G648" s="38">
        <f t="shared" si="128"/>
        <v>346.9</v>
      </c>
      <c r="H648" s="38">
        <f t="shared" si="128"/>
        <v>346.9</v>
      </c>
      <c r="I648" s="83">
        <f t="shared" si="121"/>
        <v>0</v>
      </c>
      <c r="J648" s="8">
        <f t="shared" si="122"/>
        <v>100</v>
      </c>
      <c r="K648" s="8">
        <f>H648/H1090*100</f>
        <v>0.04770425507103519</v>
      </c>
    </row>
    <row r="649" spans="1:11" ht="51">
      <c r="A649" s="13" t="s">
        <v>74</v>
      </c>
      <c r="B649" s="21" t="s">
        <v>29</v>
      </c>
      <c r="C649" s="21" t="s">
        <v>7</v>
      </c>
      <c r="D649" s="21" t="s">
        <v>419</v>
      </c>
      <c r="E649" s="12" t="s">
        <v>75</v>
      </c>
      <c r="F649" s="48">
        <f t="shared" si="128"/>
        <v>687.5</v>
      </c>
      <c r="G649" s="38">
        <f t="shared" si="128"/>
        <v>346.9</v>
      </c>
      <c r="H649" s="38">
        <f t="shared" si="128"/>
        <v>346.9</v>
      </c>
      <c r="I649" s="83">
        <f t="shared" si="121"/>
        <v>0</v>
      </c>
      <c r="J649" s="8">
        <f t="shared" si="122"/>
        <v>100</v>
      </c>
      <c r="K649" s="8">
        <f>H649/H1090*100</f>
        <v>0.04770425507103519</v>
      </c>
    </row>
    <row r="650" spans="1:11" ht="12.75">
      <c r="A650" s="13" t="s">
        <v>125</v>
      </c>
      <c r="B650" s="21" t="s">
        <v>29</v>
      </c>
      <c r="C650" s="21" t="s">
        <v>7</v>
      </c>
      <c r="D650" s="21" t="s">
        <v>419</v>
      </c>
      <c r="E650" s="12" t="s">
        <v>127</v>
      </c>
      <c r="F650" s="48">
        <v>687.5</v>
      </c>
      <c r="G650" s="38">
        <v>346.9</v>
      </c>
      <c r="H650" s="8">
        <v>346.9</v>
      </c>
      <c r="I650" s="83">
        <f t="shared" si="121"/>
        <v>0</v>
      </c>
      <c r="J650" s="8">
        <f t="shared" si="122"/>
        <v>100</v>
      </c>
      <c r="K650" s="8">
        <f>H650/H1090*100</f>
        <v>0.04770425507103519</v>
      </c>
    </row>
    <row r="651" spans="1:11" ht="12.75">
      <c r="A651" s="13"/>
      <c r="B651" s="21"/>
      <c r="C651" s="21"/>
      <c r="D651" s="21"/>
      <c r="E651" s="12"/>
      <c r="F651" s="48"/>
      <c r="G651" s="38"/>
      <c r="H651" s="8"/>
      <c r="I651" s="83"/>
      <c r="J651" s="8"/>
      <c r="K651" s="8"/>
    </row>
    <row r="652" spans="1:11" ht="63.75">
      <c r="A652" s="13" t="s">
        <v>374</v>
      </c>
      <c r="B652" s="21" t="s">
        <v>29</v>
      </c>
      <c r="C652" s="21" t="s">
        <v>7</v>
      </c>
      <c r="D652" s="21" t="s">
        <v>224</v>
      </c>
      <c r="E652" s="19"/>
      <c r="F652" s="48">
        <f aca="true" t="shared" si="129" ref="F652:H653">F653</f>
        <v>197128.2</v>
      </c>
      <c r="G652" s="38">
        <f t="shared" si="129"/>
        <v>98568</v>
      </c>
      <c r="H652" s="38">
        <f t="shared" si="129"/>
        <v>95882.5</v>
      </c>
      <c r="I652" s="83">
        <f t="shared" si="121"/>
        <v>-2685.5</v>
      </c>
      <c r="J652" s="8">
        <f t="shared" si="122"/>
        <v>97.27548494440387</v>
      </c>
      <c r="K652" s="8">
        <f>H652/H1090*100</f>
        <v>13.185365341160368</v>
      </c>
    </row>
    <row r="653" spans="1:11" ht="51">
      <c r="A653" s="13" t="s">
        <v>76</v>
      </c>
      <c r="B653" s="21" t="s">
        <v>29</v>
      </c>
      <c r="C653" s="21" t="s">
        <v>7</v>
      </c>
      <c r="D653" s="21" t="s">
        <v>224</v>
      </c>
      <c r="E653" s="12" t="s">
        <v>75</v>
      </c>
      <c r="F653" s="48">
        <f t="shared" si="129"/>
        <v>197128.2</v>
      </c>
      <c r="G653" s="38">
        <f t="shared" si="129"/>
        <v>98568</v>
      </c>
      <c r="H653" s="38">
        <f t="shared" si="129"/>
        <v>95882.5</v>
      </c>
      <c r="I653" s="83">
        <f t="shared" si="121"/>
        <v>-2685.5</v>
      </c>
      <c r="J653" s="8">
        <f t="shared" si="122"/>
        <v>97.27548494440387</v>
      </c>
      <c r="K653" s="8">
        <f>H653/H1090*100</f>
        <v>13.185365341160368</v>
      </c>
    </row>
    <row r="654" spans="1:11" ht="12.75">
      <c r="A654" s="13" t="s">
        <v>125</v>
      </c>
      <c r="B654" s="21" t="s">
        <v>29</v>
      </c>
      <c r="C654" s="21" t="s">
        <v>7</v>
      </c>
      <c r="D654" s="21" t="s">
        <v>224</v>
      </c>
      <c r="E654" s="12" t="s">
        <v>127</v>
      </c>
      <c r="F654" s="48">
        <v>197128.2</v>
      </c>
      <c r="G654" s="38">
        <v>98568</v>
      </c>
      <c r="H654" s="8">
        <v>95882.5</v>
      </c>
      <c r="I654" s="83">
        <f t="shared" si="121"/>
        <v>-2685.5</v>
      </c>
      <c r="J654" s="8">
        <f t="shared" si="122"/>
        <v>97.27548494440387</v>
      </c>
      <c r="K654" s="8">
        <f>H654/H1090*100</f>
        <v>13.185365341160368</v>
      </c>
    </row>
    <row r="655" spans="1:11" ht="12.75">
      <c r="A655" s="13"/>
      <c r="B655" s="21"/>
      <c r="C655" s="21"/>
      <c r="D655" s="21"/>
      <c r="E655" s="12"/>
      <c r="F655" s="48"/>
      <c r="G655" s="38"/>
      <c r="H655" s="8"/>
      <c r="I655" s="83"/>
      <c r="J655" s="8"/>
      <c r="K655" s="8"/>
    </row>
    <row r="656" spans="1:11" ht="25.5">
      <c r="A656" s="13" t="s">
        <v>81</v>
      </c>
      <c r="B656" s="21" t="s">
        <v>29</v>
      </c>
      <c r="C656" s="21" t="s">
        <v>7</v>
      </c>
      <c r="D656" s="21" t="s">
        <v>225</v>
      </c>
      <c r="E656" s="12"/>
      <c r="F656" s="48">
        <f aca="true" t="shared" si="130" ref="F656:H657">F657</f>
        <v>5155.5</v>
      </c>
      <c r="G656" s="38">
        <f t="shared" si="130"/>
        <v>2608.6</v>
      </c>
      <c r="H656" s="38">
        <f t="shared" si="130"/>
        <v>2169.2</v>
      </c>
      <c r="I656" s="83">
        <f t="shared" si="121"/>
        <v>-439.4000000000001</v>
      </c>
      <c r="J656" s="8">
        <f t="shared" si="122"/>
        <v>83.15571570957601</v>
      </c>
      <c r="K656" s="8">
        <f>H656/H1090*100</f>
        <v>0.2982994237535011</v>
      </c>
    </row>
    <row r="657" spans="1:11" ht="51">
      <c r="A657" s="13" t="s">
        <v>76</v>
      </c>
      <c r="B657" s="21" t="s">
        <v>29</v>
      </c>
      <c r="C657" s="21" t="s">
        <v>7</v>
      </c>
      <c r="D657" s="21" t="s">
        <v>225</v>
      </c>
      <c r="E657" s="12" t="s">
        <v>75</v>
      </c>
      <c r="F657" s="48">
        <f t="shared" si="130"/>
        <v>5155.5</v>
      </c>
      <c r="G657" s="38">
        <f t="shared" si="130"/>
        <v>2608.6</v>
      </c>
      <c r="H657" s="38">
        <f t="shared" si="130"/>
        <v>2169.2</v>
      </c>
      <c r="I657" s="83">
        <f t="shared" si="121"/>
        <v>-439.4000000000001</v>
      </c>
      <c r="J657" s="8">
        <f t="shared" si="122"/>
        <v>83.15571570957601</v>
      </c>
      <c r="K657" s="8">
        <f>H657/H1090*100</f>
        <v>0.2982994237535011</v>
      </c>
    </row>
    <row r="658" spans="1:11" ht="12.75">
      <c r="A658" s="13" t="s">
        <v>125</v>
      </c>
      <c r="B658" s="21" t="s">
        <v>29</v>
      </c>
      <c r="C658" s="21" t="s">
        <v>7</v>
      </c>
      <c r="D658" s="21" t="s">
        <v>225</v>
      </c>
      <c r="E658" s="12" t="s">
        <v>127</v>
      </c>
      <c r="F658" s="48">
        <v>5155.5</v>
      </c>
      <c r="G658" s="38">
        <v>2608.6</v>
      </c>
      <c r="H658" s="8">
        <v>2169.2</v>
      </c>
      <c r="I658" s="83">
        <f t="shared" si="121"/>
        <v>-439.4000000000001</v>
      </c>
      <c r="J658" s="8">
        <f t="shared" si="122"/>
        <v>83.15571570957601</v>
      </c>
      <c r="K658" s="8">
        <f>H658/H1090*100</f>
        <v>0.2982994237535011</v>
      </c>
    </row>
    <row r="659" spans="1:11" ht="12.75">
      <c r="A659" s="13"/>
      <c r="B659" s="21"/>
      <c r="C659" s="21"/>
      <c r="D659" s="21"/>
      <c r="E659" s="12"/>
      <c r="F659" s="48"/>
      <c r="G659" s="38"/>
      <c r="H659" s="8"/>
      <c r="I659" s="83"/>
      <c r="J659" s="8"/>
      <c r="K659" s="8"/>
    </row>
    <row r="660" spans="1:11" ht="63.75">
      <c r="A660" s="13" t="s">
        <v>420</v>
      </c>
      <c r="B660" s="21" t="s">
        <v>29</v>
      </c>
      <c r="C660" s="21" t="s">
        <v>7</v>
      </c>
      <c r="D660" s="21" t="s">
        <v>421</v>
      </c>
      <c r="E660" s="12"/>
      <c r="F660" s="48">
        <f aca="true" t="shared" si="131" ref="F660:H661">F661</f>
        <v>12496.1</v>
      </c>
      <c r="G660" s="38">
        <f t="shared" si="131"/>
        <v>6451.3</v>
      </c>
      <c r="H660" s="38">
        <f t="shared" si="131"/>
        <v>5146.5</v>
      </c>
      <c r="I660" s="83">
        <f t="shared" si="121"/>
        <v>-1304.8000000000002</v>
      </c>
      <c r="J660" s="8">
        <f t="shared" si="122"/>
        <v>79.77461906902484</v>
      </c>
      <c r="K660" s="8">
        <f>H660/H1090*100</f>
        <v>0.7077254215136426</v>
      </c>
    </row>
    <row r="661" spans="1:11" ht="51">
      <c r="A661" s="13" t="s">
        <v>74</v>
      </c>
      <c r="B661" s="21" t="s">
        <v>29</v>
      </c>
      <c r="C661" s="21" t="s">
        <v>7</v>
      </c>
      <c r="D661" s="21" t="s">
        <v>421</v>
      </c>
      <c r="E661" s="12" t="s">
        <v>75</v>
      </c>
      <c r="F661" s="48">
        <f t="shared" si="131"/>
        <v>12496.1</v>
      </c>
      <c r="G661" s="38">
        <f t="shared" si="131"/>
        <v>6451.3</v>
      </c>
      <c r="H661" s="38">
        <f t="shared" si="131"/>
        <v>5146.5</v>
      </c>
      <c r="I661" s="83">
        <f t="shared" si="121"/>
        <v>-1304.8000000000002</v>
      </c>
      <c r="J661" s="8">
        <f t="shared" si="122"/>
        <v>79.77461906902484</v>
      </c>
      <c r="K661" s="8">
        <f>H661/H1090*100</f>
        <v>0.7077254215136426</v>
      </c>
    </row>
    <row r="662" spans="1:11" ht="12.75">
      <c r="A662" s="13" t="s">
        <v>125</v>
      </c>
      <c r="B662" s="21" t="s">
        <v>29</v>
      </c>
      <c r="C662" s="21" t="s">
        <v>7</v>
      </c>
      <c r="D662" s="21" t="s">
        <v>421</v>
      </c>
      <c r="E662" s="12" t="s">
        <v>127</v>
      </c>
      <c r="F662" s="48">
        <v>12496.1</v>
      </c>
      <c r="G662" s="38">
        <v>6451.3</v>
      </c>
      <c r="H662" s="8">
        <v>5146.5</v>
      </c>
      <c r="I662" s="83">
        <f t="shared" si="121"/>
        <v>-1304.8000000000002</v>
      </c>
      <c r="J662" s="8">
        <f t="shared" si="122"/>
        <v>79.77461906902484</v>
      </c>
      <c r="K662" s="8">
        <f>H662/H1090*100</f>
        <v>0.7077254215136426</v>
      </c>
    </row>
    <row r="663" spans="1:11" ht="12.75">
      <c r="A663" s="13"/>
      <c r="B663" s="21"/>
      <c r="C663" s="21"/>
      <c r="D663" s="21"/>
      <c r="E663" s="12"/>
      <c r="F663" s="48"/>
      <c r="G663" s="38"/>
      <c r="H663" s="8"/>
      <c r="I663" s="83"/>
      <c r="J663" s="8"/>
      <c r="K663" s="8"/>
    </row>
    <row r="664" spans="1:11" ht="76.5">
      <c r="A664" s="13" t="s">
        <v>385</v>
      </c>
      <c r="B664" s="21" t="s">
        <v>29</v>
      </c>
      <c r="C664" s="21" t="s">
        <v>7</v>
      </c>
      <c r="D664" s="21" t="s">
        <v>386</v>
      </c>
      <c r="E664" s="12"/>
      <c r="F664" s="48">
        <f>F666</f>
        <v>509</v>
      </c>
      <c r="G664" s="38">
        <f>G666</f>
        <v>141.6</v>
      </c>
      <c r="H664" s="38">
        <f>H666</f>
        <v>112</v>
      </c>
      <c r="I664" s="83">
        <f t="shared" si="121"/>
        <v>-29.599999999999994</v>
      </c>
      <c r="J664" s="8">
        <f t="shared" si="122"/>
        <v>79.09604519774011</v>
      </c>
      <c r="K664" s="8">
        <f>H664/H1090*100</f>
        <v>0.015401777365107932</v>
      </c>
    </row>
    <row r="665" spans="1:11" ht="51">
      <c r="A665" s="13" t="s">
        <v>80</v>
      </c>
      <c r="B665" s="21" t="s">
        <v>29</v>
      </c>
      <c r="C665" s="21" t="s">
        <v>7</v>
      </c>
      <c r="D665" s="21" t="s">
        <v>386</v>
      </c>
      <c r="E665" s="12" t="s">
        <v>75</v>
      </c>
      <c r="F665" s="48">
        <f>F666</f>
        <v>509</v>
      </c>
      <c r="G665" s="38">
        <f>G666</f>
        <v>141.6</v>
      </c>
      <c r="H665" s="38">
        <f>H666</f>
        <v>112</v>
      </c>
      <c r="I665" s="83">
        <f t="shared" si="121"/>
        <v>-29.599999999999994</v>
      </c>
      <c r="J665" s="8">
        <f t="shared" si="122"/>
        <v>79.09604519774011</v>
      </c>
      <c r="K665" s="8">
        <f>H665/H1090*100</f>
        <v>0.015401777365107932</v>
      </c>
    </row>
    <row r="666" spans="1:11" ht="12.75">
      <c r="A666" s="13" t="s">
        <v>125</v>
      </c>
      <c r="B666" s="21" t="s">
        <v>29</v>
      </c>
      <c r="C666" s="21" t="s">
        <v>7</v>
      </c>
      <c r="D666" s="21" t="s">
        <v>386</v>
      </c>
      <c r="E666" s="12" t="s">
        <v>127</v>
      </c>
      <c r="F666" s="48">
        <v>509</v>
      </c>
      <c r="G666" s="38">
        <v>141.6</v>
      </c>
      <c r="H666" s="8">
        <v>112</v>
      </c>
      <c r="I666" s="83">
        <f t="shared" si="121"/>
        <v>-29.599999999999994</v>
      </c>
      <c r="J666" s="8">
        <f t="shared" si="122"/>
        <v>79.09604519774011</v>
      </c>
      <c r="K666" s="8">
        <f>H666/H1090*100</f>
        <v>0.015401777365107932</v>
      </c>
    </row>
    <row r="667" spans="1:11" ht="12.75">
      <c r="A667" s="13"/>
      <c r="B667" s="21"/>
      <c r="C667" s="21"/>
      <c r="D667" s="21"/>
      <c r="E667" s="12"/>
      <c r="F667" s="48"/>
      <c r="G667" s="38"/>
      <c r="H667" s="8"/>
      <c r="I667" s="83"/>
      <c r="J667" s="8"/>
      <c r="K667" s="8"/>
    </row>
    <row r="668" spans="1:11" ht="114.75">
      <c r="A668" s="13" t="s">
        <v>281</v>
      </c>
      <c r="B668" s="21" t="s">
        <v>29</v>
      </c>
      <c r="C668" s="21" t="s">
        <v>7</v>
      </c>
      <c r="D668" s="21" t="s">
        <v>282</v>
      </c>
      <c r="E668" s="19"/>
      <c r="F668" s="48">
        <f aca="true" t="shared" si="132" ref="F668:H669">F669</f>
        <v>193.3</v>
      </c>
      <c r="G668" s="38">
        <f t="shared" si="132"/>
        <v>193.3</v>
      </c>
      <c r="H668" s="38">
        <f t="shared" si="132"/>
        <v>177.9</v>
      </c>
      <c r="I668" s="83">
        <f t="shared" si="121"/>
        <v>-15.400000000000006</v>
      </c>
      <c r="J668" s="8">
        <f t="shared" si="122"/>
        <v>92.03310915675115</v>
      </c>
      <c r="K668" s="8">
        <f>H668/H1090*100</f>
        <v>0.024464073154041976</v>
      </c>
    </row>
    <row r="669" spans="1:11" ht="51">
      <c r="A669" s="13" t="s">
        <v>80</v>
      </c>
      <c r="B669" s="21" t="s">
        <v>29</v>
      </c>
      <c r="C669" s="21" t="s">
        <v>7</v>
      </c>
      <c r="D669" s="21" t="s">
        <v>282</v>
      </c>
      <c r="E669" s="12" t="s">
        <v>75</v>
      </c>
      <c r="F669" s="48">
        <f t="shared" si="132"/>
        <v>193.3</v>
      </c>
      <c r="G669" s="38">
        <f t="shared" si="132"/>
        <v>193.3</v>
      </c>
      <c r="H669" s="38">
        <f t="shared" si="132"/>
        <v>177.9</v>
      </c>
      <c r="I669" s="83">
        <f t="shared" si="121"/>
        <v>-15.400000000000006</v>
      </c>
      <c r="J669" s="8">
        <f t="shared" si="122"/>
        <v>92.03310915675115</v>
      </c>
      <c r="K669" s="8">
        <f>H669/H1090*100</f>
        <v>0.024464073154041976</v>
      </c>
    </row>
    <row r="670" spans="1:11" ht="12.75">
      <c r="A670" s="13" t="s">
        <v>125</v>
      </c>
      <c r="B670" s="21" t="s">
        <v>29</v>
      </c>
      <c r="C670" s="21" t="s">
        <v>7</v>
      </c>
      <c r="D670" s="21" t="s">
        <v>282</v>
      </c>
      <c r="E670" s="12" t="s">
        <v>127</v>
      </c>
      <c r="F670" s="48">
        <v>193.3</v>
      </c>
      <c r="G670" s="38">
        <v>193.3</v>
      </c>
      <c r="H670" s="8">
        <v>177.9</v>
      </c>
      <c r="I670" s="83">
        <f t="shared" si="121"/>
        <v>-15.400000000000006</v>
      </c>
      <c r="J670" s="8">
        <f t="shared" si="122"/>
        <v>92.03310915675115</v>
      </c>
      <c r="K670" s="8">
        <f>H670/H1090*100</f>
        <v>0.024464073154041976</v>
      </c>
    </row>
    <row r="671" spans="1:11" ht="12.75">
      <c r="A671" s="13"/>
      <c r="B671" s="21"/>
      <c r="C671" s="21"/>
      <c r="D671" s="21"/>
      <c r="E671" s="12"/>
      <c r="F671" s="48"/>
      <c r="G671" s="38"/>
      <c r="H671" s="8"/>
      <c r="I671" s="83"/>
      <c r="J671" s="8"/>
      <c r="K671" s="8"/>
    </row>
    <row r="672" spans="1:11" ht="102">
      <c r="A672" s="13" t="s">
        <v>422</v>
      </c>
      <c r="B672" s="21" t="s">
        <v>29</v>
      </c>
      <c r="C672" s="21" t="s">
        <v>7</v>
      </c>
      <c r="D672" s="21" t="s">
        <v>423</v>
      </c>
      <c r="E672" s="12"/>
      <c r="F672" s="48">
        <f aca="true" t="shared" si="133" ref="F672:H673">F673</f>
        <v>44.2</v>
      </c>
      <c r="G672" s="38">
        <f t="shared" si="133"/>
        <v>23.4</v>
      </c>
      <c r="H672" s="38">
        <f t="shared" si="133"/>
        <v>15.4</v>
      </c>
      <c r="I672" s="83">
        <f aca="true" t="shared" si="134" ref="I672:I723">H672-G672</f>
        <v>-7.999999999999998</v>
      </c>
      <c r="J672" s="8">
        <f t="shared" si="122"/>
        <v>65.81196581196582</v>
      </c>
      <c r="K672" s="8">
        <f>H672/H1090*100</f>
        <v>0.0021177443877023407</v>
      </c>
    </row>
    <row r="673" spans="1:11" ht="51">
      <c r="A673" s="13" t="s">
        <v>74</v>
      </c>
      <c r="B673" s="21" t="s">
        <v>29</v>
      </c>
      <c r="C673" s="21" t="s">
        <v>7</v>
      </c>
      <c r="D673" s="21" t="s">
        <v>423</v>
      </c>
      <c r="E673" s="12" t="s">
        <v>75</v>
      </c>
      <c r="F673" s="48">
        <f t="shared" si="133"/>
        <v>44.2</v>
      </c>
      <c r="G673" s="38">
        <f t="shared" si="133"/>
        <v>23.4</v>
      </c>
      <c r="H673" s="38">
        <f t="shared" si="133"/>
        <v>15.4</v>
      </c>
      <c r="I673" s="83">
        <f t="shared" si="134"/>
        <v>-7.999999999999998</v>
      </c>
      <c r="J673" s="8">
        <f t="shared" si="122"/>
        <v>65.81196581196582</v>
      </c>
      <c r="K673" s="8">
        <f>H673/H1090*100</f>
        <v>0.0021177443877023407</v>
      </c>
    </row>
    <row r="674" spans="1:11" ht="12.75">
      <c r="A674" s="13" t="s">
        <v>125</v>
      </c>
      <c r="B674" s="21" t="s">
        <v>29</v>
      </c>
      <c r="C674" s="21" t="s">
        <v>7</v>
      </c>
      <c r="D674" s="21" t="s">
        <v>423</v>
      </c>
      <c r="E674" s="12" t="s">
        <v>127</v>
      </c>
      <c r="F674" s="48">
        <v>44.2</v>
      </c>
      <c r="G674" s="38">
        <v>23.4</v>
      </c>
      <c r="H674" s="8">
        <v>15.4</v>
      </c>
      <c r="I674" s="83">
        <f t="shared" si="134"/>
        <v>-7.999999999999998</v>
      </c>
      <c r="J674" s="8">
        <f t="shared" si="122"/>
        <v>65.81196581196582</v>
      </c>
      <c r="K674" s="8">
        <f>H674/H1090*100</f>
        <v>0.0021177443877023407</v>
      </c>
    </row>
    <row r="675" spans="1:11" ht="12.75">
      <c r="A675" s="13"/>
      <c r="B675" s="21"/>
      <c r="C675" s="21"/>
      <c r="D675" s="21"/>
      <c r="E675" s="12"/>
      <c r="F675" s="48"/>
      <c r="G675" s="38"/>
      <c r="H675" s="8"/>
      <c r="I675" s="83"/>
      <c r="J675" s="8"/>
      <c r="K675" s="8"/>
    </row>
    <row r="676" spans="1:11" ht="38.25">
      <c r="A676" s="13" t="s">
        <v>77</v>
      </c>
      <c r="B676" s="21" t="s">
        <v>29</v>
      </c>
      <c r="C676" s="21" t="s">
        <v>7</v>
      </c>
      <c r="D676" s="21" t="s">
        <v>211</v>
      </c>
      <c r="E676" s="19"/>
      <c r="F676" s="48">
        <f>F677+F682</f>
        <v>3330.7</v>
      </c>
      <c r="G676" s="38">
        <f>G677+G682</f>
        <v>3330.7</v>
      </c>
      <c r="H676" s="38">
        <f>H677+H682</f>
        <v>2580.1</v>
      </c>
      <c r="I676" s="83">
        <f t="shared" si="134"/>
        <v>-750.5999999999999</v>
      </c>
      <c r="J676" s="8">
        <f t="shared" si="122"/>
        <v>77.46419671540518</v>
      </c>
      <c r="K676" s="8">
        <f>H676/H1090*100</f>
        <v>0.35480469446174084</v>
      </c>
    </row>
    <row r="677" spans="1:11" ht="38.25">
      <c r="A677" s="13" t="s">
        <v>268</v>
      </c>
      <c r="B677" s="21" t="s">
        <v>29</v>
      </c>
      <c r="C677" s="21" t="s">
        <v>7</v>
      </c>
      <c r="D677" s="21" t="s">
        <v>251</v>
      </c>
      <c r="E677" s="19"/>
      <c r="F677" s="48">
        <f>F679</f>
        <v>2014.4</v>
      </c>
      <c r="G677" s="38">
        <f>G679</f>
        <v>2014.4</v>
      </c>
      <c r="H677" s="38">
        <f>H679</f>
        <v>1263.8</v>
      </c>
      <c r="I677" s="83">
        <f t="shared" si="134"/>
        <v>-750.6000000000001</v>
      </c>
      <c r="J677" s="8">
        <f t="shared" si="122"/>
        <v>62.738284352660834</v>
      </c>
      <c r="K677" s="8">
        <f>H677/H1090*100</f>
        <v>0.17379255566092328</v>
      </c>
    </row>
    <row r="678" spans="1:11" ht="63.75">
      <c r="A678" s="13" t="s">
        <v>78</v>
      </c>
      <c r="B678" s="21" t="s">
        <v>29</v>
      </c>
      <c r="C678" s="21" t="s">
        <v>7</v>
      </c>
      <c r="D678" s="21" t="s">
        <v>212</v>
      </c>
      <c r="E678" s="21"/>
      <c r="F678" s="48">
        <f aca="true" t="shared" si="135" ref="F678:H679">F679</f>
        <v>2014.4</v>
      </c>
      <c r="G678" s="38">
        <f t="shared" si="135"/>
        <v>2014.4</v>
      </c>
      <c r="H678" s="38">
        <f t="shared" si="135"/>
        <v>1263.8</v>
      </c>
      <c r="I678" s="83">
        <f t="shared" si="134"/>
        <v>-750.6000000000001</v>
      </c>
      <c r="J678" s="8">
        <f t="shared" si="122"/>
        <v>62.738284352660834</v>
      </c>
      <c r="K678" s="8">
        <f>H678/H1090*100</f>
        <v>0.17379255566092328</v>
      </c>
    </row>
    <row r="679" spans="1:11" ht="51">
      <c r="A679" s="13" t="s">
        <v>74</v>
      </c>
      <c r="B679" s="21" t="s">
        <v>29</v>
      </c>
      <c r="C679" s="21" t="s">
        <v>7</v>
      </c>
      <c r="D679" s="21" t="s">
        <v>212</v>
      </c>
      <c r="E679" s="19" t="s">
        <v>75</v>
      </c>
      <c r="F679" s="48">
        <f t="shared" si="135"/>
        <v>2014.4</v>
      </c>
      <c r="G679" s="38">
        <f t="shared" si="135"/>
        <v>2014.4</v>
      </c>
      <c r="H679" s="38">
        <f t="shared" si="135"/>
        <v>1263.8</v>
      </c>
      <c r="I679" s="83">
        <f t="shared" si="134"/>
        <v>-750.6000000000001</v>
      </c>
      <c r="J679" s="8">
        <f t="shared" si="122"/>
        <v>62.738284352660834</v>
      </c>
      <c r="K679" s="8">
        <f>H679/H1090*100</f>
        <v>0.17379255566092328</v>
      </c>
    </row>
    <row r="680" spans="1:11" ht="12.75">
      <c r="A680" s="13" t="s">
        <v>125</v>
      </c>
      <c r="B680" s="21" t="s">
        <v>29</v>
      </c>
      <c r="C680" s="21" t="s">
        <v>7</v>
      </c>
      <c r="D680" s="21" t="s">
        <v>212</v>
      </c>
      <c r="E680" s="19" t="s">
        <v>127</v>
      </c>
      <c r="F680" s="48">
        <v>2014.4</v>
      </c>
      <c r="G680" s="38">
        <v>2014.4</v>
      </c>
      <c r="H680" s="8">
        <v>1263.8</v>
      </c>
      <c r="I680" s="83">
        <f t="shared" si="134"/>
        <v>-750.6000000000001</v>
      </c>
      <c r="J680" s="8">
        <f t="shared" si="122"/>
        <v>62.738284352660834</v>
      </c>
      <c r="K680" s="8">
        <f>H680/H1090*100</f>
        <v>0.17379255566092328</v>
      </c>
    </row>
    <row r="681" spans="1:11" ht="12.75">
      <c r="A681" s="13"/>
      <c r="B681" s="21"/>
      <c r="C681" s="21"/>
      <c r="D681" s="21"/>
      <c r="E681" s="19"/>
      <c r="F681" s="48"/>
      <c r="G681" s="38"/>
      <c r="H681" s="8"/>
      <c r="I681" s="83"/>
      <c r="J681" s="8"/>
      <c r="K681" s="8"/>
    </row>
    <row r="682" spans="1:11" ht="76.5">
      <c r="A682" s="13" t="s">
        <v>551</v>
      </c>
      <c r="B682" s="21" t="s">
        <v>29</v>
      </c>
      <c r="C682" s="21" t="s">
        <v>7</v>
      </c>
      <c r="D682" s="21" t="s">
        <v>550</v>
      </c>
      <c r="E682" s="12"/>
      <c r="F682" s="48">
        <f aca="true" t="shared" si="136" ref="F682:H683">F683</f>
        <v>1316.3</v>
      </c>
      <c r="G682" s="38">
        <f t="shared" si="136"/>
        <v>1316.3</v>
      </c>
      <c r="H682" s="38">
        <f t="shared" si="136"/>
        <v>1316.3</v>
      </c>
      <c r="I682" s="83">
        <f t="shared" si="134"/>
        <v>0</v>
      </c>
      <c r="J682" s="8">
        <f t="shared" si="122"/>
        <v>100</v>
      </c>
      <c r="K682" s="8">
        <f>H682/H1090*100</f>
        <v>0.1810121388008176</v>
      </c>
    </row>
    <row r="683" spans="1:11" ht="51">
      <c r="A683" s="13" t="s">
        <v>80</v>
      </c>
      <c r="B683" s="21" t="s">
        <v>29</v>
      </c>
      <c r="C683" s="21" t="s">
        <v>7</v>
      </c>
      <c r="D683" s="21" t="s">
        <v>550</v>
      </c>
      <c r="E683" s="12" t="s">
        <v>75</v>
      </c>
      <c r="F683" s="48">
        <f t="shared" si="136"/>
        <v>1316.3</v>
      </c>
      <c r="G683" s="38">
        <f t="shared" si="136"/>
        <v>1316.3</v>
      </c>
      <c r="H683" s="38">
        <f t="shared" si="136"/>
        <v>1316.3</v>
      </c>
      <c r="I683" s="83">
        <f t="shared" si="134"/>
        <v>0</v>
      </c>
      <c r="J683" s="8">
        <f t="shared" si="122"/>
        <v>100</v>
      </c>
      <c r="K683" s="8">
        <f>H683/H1090*100</f>
        <v>0.1810121388008176</v>
      </c>
    </row>
    <row r="684" spans="1:11" ht="12.75">
      <c r="A684" s="13" t="s">
        <v>125</v>
      </c>
      <c r="B684" s="21" t="s">
        <v>29</v>
      </c>
      <c r="C684" s="21" t="s">
        <v>7</v>
      </c>
      <c r="D684" s="21" t="s">
        <v>550</v>
      </c>
      <c r="E684" s="12" t="s">
        <v>127</v>
      </c>
      <c r="F684" s="48">
        <v>1316.3</v>
      </c>
      <c r="G684" s="38">
        <v>1316.3</v>
      </c>
      <c r="H684" s="8">
        <v>1316.3</v>
      </c>
      <c r="I684" s="83">
        <f t="shared" si="134"/>
        <v>0</v>
      </c>
      <c r="J684" s="8">
        <f>H684/G684*100</f>
        <v>100</v>
      </c>
      <c r="K684" s="8">
        <f>H684/H1090*100</f>
        <v>0.1810121388008176</v>
      </c>
    </row>
    <row r="685" spans="1:11" ht="12.75">
      <c r="A685" s="13"/>
      <c r="B685" s="21"/>
      <c r="C685" s="21"/>
      <c r="D685" s="21"/>
      <c r="E685" s="12"/>
      <c r="F685" s="48"/>
      <c r="G685" s="38"/>
      <c r="H685" s="8"/>
      <c r="I685" s="83"/>
      <c r="J685" s="8"/>
      <c r="K685" s="8"/>
    </row>
    <row r="686" spans="1:11" ht="89.25">
      <c r="A686" s="13" t="s">
        <v>290</v>
      </c>
      <c r="B686" s="21" t="s">
        <v>29</v>
      </c>
      <c r="C686" s="21" t="s">
        <v>7</v>
      </c>
      <c r="D686" s="21" t="s">
        <v>291</v>
      </c>
      <c r="E686" s="12"/>
      <c r="F686" s="48">
        <f aca="true" t="shared" si="137" ref="F686:H689">F687</f>
        <v>27</v>
      </c>
      <c r="G686" s="38">
        <f t="shared" si="137"/>
        <v>0</v>
      </c>
      <c r="H686" s="38">
        <f t="shared" si="137"/>
        <v>0</v>
      </c>
      <c r="I686" s="83">
        <f t="shared" si="134"/>
        <v>0</v>
      </c>
      <c r="J686" s="8"/>
      <c r="K686" s="8">
        <f>H686/H1090*100</f>
        <v>0</v>
      </c>
    </row>
    <row r="687" spans="1:11" ht="76.5">
      <c r="A687" s="13" t="s">
        <v>292</v>
      </c>
      <c r="B687" s="21" t="s">
        <v>29</v>
      </c>
      <c r="C687" s="21" t="s">
        <v>7</v>
      </c>
      <c r="D687" s="21" t="s">
        <v>294</v>
      </c>
      <c r="E687" s="12"/>
      <c r="F687" s="48">
        <f t="shared" si="137"/>
        <v>27</v>
      </c>
      <c r="G687" s="38">
        <f t="shared" si="137"/>
        <v>0</v>
      </c>
      <c r="H687" s="38">
        <f t="shared" si="137"/>
        <v>0</v>
      </c>
      <c r="I687" s="83">
        <f t="shared" si="134"/>
        <v>0</v>
      </c>
      <c r="J687" s="8"/>
      <c r="K687" s="8">
        <f>H687/H1090*100</f>
        <v>0</v>
      </c>
    </row>
    <row r="688" spans="1:11" ht="102">
      <c r="A688" s="13" t="s">
        <v>293</v>
      </c>
      <c r="B688" s="21" t="s">
        <v>29</v>
      </c>
      <c r="C688" s="21" t="s">
        <v>7</v>
      </c>
      <c r="D688" s="21" t="s">
        <v>295</v>
      </c>
      <c r="E688" s="12"/>
      <c r="F688" s="48">
        <f t="shared" si="137"/>
        <v>27</v>
      </c>
      <c r="G688" s="38">
        <f t="shared" si="137"/>
        <v>0</v>
      </c>
      <c r="H688" s="38">
        <f t="shared" si="137"/>
        <v>0</v>
      </c>
      <c r="I688" s="83">
        <f t="shared" si="134"/>
        <v>0</v>
      </c>
      <c r="J688" s="8"/>
      <c r="K688" s="8">
        <f>H688/H1090*100</f>
        <v>0</v>
      </c>
    </row>
    <row r="689" spans="1:11" ht="51">
      <c r="A689" s="13" t="s">
        <v>74</v>
      </c>
      <c r="B689" s="21" t="s">
        <v>29</v>
      </c>
      <c r="C689" s="21" t="s">
        <v>7</v>
      </c>
      <c r="D689" s="21" t="s">
        <v>295</v>
      </c>
      <c r="E689" s="12" t="s">
        <v>75</v>
      </c>
      <c r="F689" s="48">
        <f t="shared" si="137"/>
        <v>27</v>
      </c>
      <c r="G689" s="38">
        <f t="shared" si="137"/>
        <v>0</v>
      </c>
      <c r="H689" s="38">
        <f t="shared" si="137"/>
        <v>0</v>
      </c>
      <c r="I689" s="83">
        <f t="shared" si="134"/>
        <v>0</v>
      </c>
      <c r="J689" s="8"/>
      <c r="K689" s="8">
        <f>H689/H1090*100</f>
        <v>0</v>
      </c>
    </row>
    <row r="690" spans="1:11" ht="12.75">
      <c r="A690" s="13" t="s">
        <v>125</v>
      </c>
      <c r="B690" s="21" t="s">
        <v>29</v>
      </c>
      <c r="C690" s="21" t="s">
        <v>7</v>
      </c>
      <c r="D690" s="21" t="s">
        <v>295</v>
      </c>
      <c r="E690" s="12" t="s">
        <v>127</v>
      </c>
      <c r="F690" s="48">
        <v>27</v>
      </c>
      <c r="G690" s="38">
        <v>0</v>
      </c>
      <c r="H690" s="8">
        <v>0</v>
      </c>
      <c r="I690" s="83">
        <f t="shared" si="134"/>
        <v>0</v>
      </c>
      <c r="J690" s="8"/>
      <c r="K690" s="8">
        <f>H690/H1090*100</f>
        <v>0</v>
      </c>
    </row>
    <row r="691" spans="1:11" ht="12.75">
      <c r="A691" s="13"/>
      <c r="B691" s="21"/>
      <c r="C691" s="21"/>
      <c r="D691" s="21"/>
      <c r="E691" s="12"/>
      <c r="F691" s="48"/>
      <c r="G691" s="38"/>
      <c r="H691" s="8"/>
      <c r="I691" s="83"/>
      <c r="J691" s="8"/>
      <c r="K691" s="8"/>
    </row>
    <row r="692" spans="1:11" ht="12.75">
      <c r="A692" s="13" t="s">
        <v>319</v>
      </c>
      <c r="B692" s="21" t="s">
        <v>29</v>
      </c>
      <c r="C692" s="21" t="s">
        <v>12</v>
      </c>
      <c r="D692" s="21"/>
      <c r="E692" s="12"/>
      <c r="F692" s="48">
        <f>F693+F710</f>
        <v>86164.79999999999</v>
      </c>
      <c r="G692" s="38">
        <f>G693+G710</f>
        <v>49809.5</v>
      </c>
      <c r="H692" s="38">
        <f>H693+H710</f>
        <v>46492.2</v>
      </c>
      <c r="I692" s="83">
        <f t="shared" si="134"/>
        <v>-3317.300000000003</v>
      </c>
      <c r="J692" s="8">
        <f aca="true" t="shared" si="138" ref="J692:J755">H692/G692*100</f>
        <v>93.34002549714411</v>
      </c>
      <c r="K692" s="8">
        <f>H692/H1090*100</f>
        <v>6.393415300125634</v>
      </c>
    </row>
    <row r="693" spans="1:11" ht="51">
      <c r="A693" s="13" t="s">
        <v>108</v>
      </c>
      <c r="B693" s="21" t="s">
        <v>29</v>
      </c>
      <c r="C693" s="21" t="s">
        <v>12</v>
      </c>
      <c r="D693" s="21" t="s">
        <v>160</v>
      </c>
      <c r="E693" s="19"/>
      <c r="F693" s="48">
        <f aca="true" t="shared" si="139" ref="F693:H694">F694</f>
        <v>28628.899999999998</v>
      </c>
      <c r="G693" s="48">
        <f t="shared" si="139"/>
        <v>15750.8</v>
      </c>
      <c r="H693" s="48">
        <f t="shared" si="139"/>
        <v>14661.400000000001</v>
      </c>
      <c r="I693" s="83">
        <f t="shared" si="134"/>
        <v>-1089.3999999999978</v>
      </c>
      <c r="J693" s="8">
        <f t="shared" si="138"/>
        <v>93.08352591614396</v>
      </c>
      <c r="K693" s="8">
        <f>H693/H1090*100</f>
        <v>2.0161751666142274</v>
      </c>
    </row>
    <row r="694" spans="1:11" ht="38.25">
      <c r="A694" s="13" t="s">
        <v>109</v>
      </c>
      <c r="B694" s="21" t="s">
        <v>29</v>
      </c>
      <c r="C694" s="21" t="s">
        <v>12</v>
      </c>
      <c r="D694" s="21" t="s">
        <v>161</v>
      </c>
      <c r="E694" s="12"/>
      <c r="F694" s="48">
        <f t="shared" si="139"/>
        <v>28628.899999999998</v>
      </c>
      <c r="G694" s="38">
        <f t="shared" si="139"/>
        <v>15750.8</v>
      </c>
      <c r="H694" s="38">
        <f t="shared" si="139"/>
        <v>14661.400000000001</v>
      </c>
      <c r="I694" s="83">
        <f t="shared" si="134"/>
        <v>-1089.3999999999978</v>
      </c>
      <c r="J694" s="8">
        <f t="shared" si="138"/>
        <v>93.08352591614396</v>
      </c>
      <c r="K694" s="8">
        <f>H694/H1090*100</f>
        <v>2.0161751666142274</v>
      </c>
    </row>
    <row r="695" spans="1:11" ht="38.25">
      <c r="A695" s="13" t="s">
        <v>269</v>
      </c>
      <c r="B695" s="21" t="s">
        <v>29</v>
      </c>
      <c r="C695" s="21" t="s">
        <v>12</v>
      </c>
      <c r="D695" s="21" t="s">
        <v>248</v>
      </c>
      <c r="E695" s="12"/>
      <c r="F695" s="48">
        <f>F696+F702+F706</f>
        <v>28628.899999999998</v>
      </c>
      <c r="G695" s="48">
        <f>G696+G702+G706</f>
        <v>15750.8</v>
      </c>
      <c r="H695" s="48">
        <f>H696+H702+H706</f>
        <v>14661.400000000001</v>
      </c>
      <c r="I695" s="83">
        <f t="shared" si="134"/>
        <v>-1089.3999999999978</v>
      </c>
      <c r="J695" s="8">
        <f t="shared" si="138"/>
        <v>93.08352591614396</v>
      </c>
      <c r="K695" s="8">
        <f>H695/H1090*100</f>
        <v>2.0161751666142274</v>
      </c>
    </row>
    <row r="696" spans="1:11" ht="114.75">
      <c r="A696" s="13" t="s">
        <v>113</v>
      </c>
      <c r="B696" s="21" t="s">
        <v>29</v>
      </c>
      <c r="C696" s="21" t="s">
        <v>12</v>
      </c>
      <c r="D696" s="21" t="s">
        <v>210</v>
      </c>
      <c r="E696" s="12"/>
      <c r="F696" s="48">
        <f>F697+F699</f>
        <v>21764.3</v>
      </c>
      <c r="G696" s="48">
        <f>G697+G699</f>
        <v>11618.6</v>
      </c>
      <c r="H696" s="48">
        <f>H697+H699</f>
        <v>10594.7</v>
      </c>
      <c r="I696" s="83">
        <f t="shared" si="134"/>
        <v>-1023.8999999999996</v>
      </c>
      <c r="J696" s="8">
        <f t="shared" si="138"/>
        <v>91.18740640008262</v>
      </c>
      <c r="K696" s="8">
        <f>H696/H1090*100</f>
        <v>1.4569393808045448</v>
      </c>
    </row>
    <row r="697" spans="1:11" ht="51">
      <c r="A697" s="13" t="s">
        <v>74</v>
      </c>
      <c r="B697" s="21" t="s">
        <v>29</v>
      </c>
      <c r="C697" s="21" t="s">
        <v>12</v>
      </c>
      <c r="D697" s="21" t="s">
        <v>210</v>
      </c>
      <c r="E697" s="12" t="s">
        <v>75</v>
      </c>
      <c r="F697" s="48">
        <f>F698</f>
        <v>16339.9</v>
      </c>
      <c r="G697" s="38">
        <f>G698</f>
        <v>8906.6</v>
      </c>
      <c r="H697" s="38">
        <f>H698</f>
        <v>8329</v>
      </c>
      <c r="I697" s="83">
        <f t="shared" si="134"/>
        <v>-577.6000000000004</v>
      </c>
      <c r="J697" s="8">
        <f t="shared" si="138"/>
        <v>93.51492151887363</v>
      </c>
      <c r="K697" s="8">
        <f>H697/H1090*100</f>
        <v>1.1453696756605711</v>
      </c>
    </row>
    <row r="698" spans="1:11" ht="12.75">
      <c r="A698" s="13" t="s">
        <v>125</v>
      </c>
      <c r="B698" s="21" t="s">
        <v>29</v>
      </c>
      <c r="C698" s="21" t="s">
        <v>12</v>
      </c>
      <c r="D698" s="21" t="s">
        <v>210</v>
      </c>
      <c r="E698" s="12" t="s">
        <v>127</v>
      </c>
      <c r="F698" s="48">
        <v>16339.9</v>
      </c>
      <c r="G698" s="38">
        <v>8906.6</v>
      </c>
      <c r="H698" s="8">
        <v>8329</v>
      </c>
      <c r="I698" s="83">
        <f t="shared" si="134"/>
        <v>-577.6000000000004</v>
      </c>
      <c r="J698" s="8">
        <f t="shared" si="138"/>
        <v>93.51492151887363</v>
      </c>
      <c r="K698" s="8">
        <f>H698/H1090*100</f>
        <v>1.1453696756605711</v>
      </c>
    </row>
    <row r="699" spans="1:11" ht="51">
      <c r="A699" s="13" t="s">
        <v>74</v>
      </c>
      <c r="B699" s="21" t="s">
        <v>29</v>
      </c>
      <c r="C699" s="21" t="s">
        <v>12</v>
      </c>
      <c r="D699" s="21" t="s">
        <v>210</v>
      </c>
      <c r="E699" s="12" t="s">
        <v>75</v>
      </c>
      <c r="F699" s="48">
        <f>F700</f>
        <v>5424.4</v>
      </c>
      <c r="G699" s="38">
        <f>G700</f>
        <v>2712</v>
      </c>
      <c r="H699" s="38">
        <f>H700</f>
        <v>2265.7</v>
      </c>
      <c r="I699" s="83">
        <f t="shared" si="134"/>
        <v>-446.3000000000002</v>
      </c>
      <c r="J699" s="8">
        <f t="shared" si="138"/>
        <v>83.54351032448378</v>
      </c>
      <c r="K699" s="8">
        <f>H699/H1090*100</f>
        <v>0.3115697051439736</v>
      </c>
    </row>
    <row r="700" spans="1:11" ht="51">
      <c r="A700" s="13" t="s">
        <v>576</v>
      </c>
      <c r="B700" s="21" t="s">
        <v>29</v>
      </c>
      <c r="C700" s="21" t="s">
        <v>12</v>
      </c>
      <c r="D700" s="21" t="s">
        <v>210</v>
      </c>
      <c r="E700" s="12" t="s">
        <v>575</v>
      </c>
      <c r="F700" s="48">
        <v>5424.4</v>
      </c>
      <c r="G700" s="38">
        <v>2712</v>
      </c>
      <c r="H700" s="8">
        <v>2265.7</v>
      </c>
      <c r="I700" s="83">
        <f t="shared" si="134"/>
        <v>-446.3000000000002</v>
      </c>
      <c r="J700" s="8">
        <f t="shared" si="138"/>
        <v>83.54351032448378</v>
      </c>
      <c r="K700" s="8">
        <f>H700/H1090*100</f>
        <v>0.3115697051439736</v>
      </c>
    </row>
    <row r="701" spans="1:11" ht="12.75">
      <c r="A701" s="13"/>
      <c r="B701" s="21"/>
      <c r="C701" s="21"/>
      <c r="D701" s="21"/>
      <c r="E701" s="12"/>
      <c r="F701" s="48"/>
      <c r="G701" s="38"/>
      <c r="H701" s="8"/>
      <c r="I701" s="83"/>
      <c r="J701" s="8"/>
      <c r="K701" s="8"/>
    </row>
    <row r="702" spans="1:11" ht="76.5">
      <c r="A702" s="13" t="s">
        <v>379</v>
      </c>
      <c r="B702" s="21" t="s">
        <v>29</v>
      </c>
      <c r="C702" s="21" t="s">
        <v>12</v>
      </c>
      <c r="D702" s="21" t="s">
        <v>320</v>
      </c>
      <c r="E702" s="12"/>
      <c r="F702" s="48">
        <f aca="true" t="shared" si="140" ref="F702:H703">F703</f>
        <v>5148.5</v>
      </c>
      <c r="G702" s="38">
        <f t="shared" si="140"/>
        <v>3074.2</v>
      </c>
      <c r="H702" s="38">
        <f t="shared" si="140"/>
        <v>3050</v>
      </c>
      <c r="I702" s="83">
        <f t="shared" si="134"/>
        <v>-24.199999999999818</v>
      </c>
      <c r="J702" s="8">
        <f t="shared" si="138"/>
        <v>99.21280333094789</v>
      </c>
      <c r="K702" s="8">
        <f>H702/H1090*100</f>
        <v>0.41942340146052853</v>
      </c>
    </row>
    <row r="703" spans="1:11" ht="51">
      <c r="A703" s="13" t="s">
        <v>74</v>
      </c>
      <c r="B703" s="21" t="s">
        <v>29</v>
      </c>
      <c r="C703" s="21" t="s">
        <v>12</v>
      </c>
      <c r="D703" s="21" t="s">
        <v>320</v>
      </c>
      <c r="E703" s="12" t="s">
        <v>75</v>
      </c>
      <c r="F703" s="48">
        <f t="shared" si="140"/>
        <v>5148.5</v>
      </c>
      <c r="G703" s="38">
        <f t="shared" si="140"/>
        <v>3074.2</v>
      </c>
      <c r="H703" s="38">
        <f t="shared" si="140"/>
        <v>3050</v>
      </c>
      <c r="I703" s="83">
        <f t="shared" si="134"/>
        <v>-24.199999999999818</v>
      </c>
      <c r="J703" s="8">
        <f t="shared" si="138"/>
        <v>99.21280333094789</v>
      </c>
      <c r="K703" s="8">
        <f>H703/H1090*100</f>
        <v>0.41942340146052853</v>
      </c>
    </row>
    <row r="704" spans="1:11" ht="12.75">
      <c r="A704" s="13" t="s">
        <v>125</v>
      </c>
      <c r="B704" s="21" t="s">
        <v>29</v>
      </c>
      <c r="C704" s="21" t="s">
        <v>12</v>
      </c>
      <c r="D704" s="21" t="s">
        <v>320</v>
      </c>
      <c r="E704" s="12" t="s">
        <v>127</v>
      </c>
      <c r="F704" s="48">
        <v>5148.5</v>
      </c>
      <c r="G704" s="38">
        <v>3074.2</v>
      </c>
      <c r="H704" s="8">
        <v>3050</v>
      </c>
      <c r="I704" s="83">
        <f t="shared" si="134"/>
        <v>-24.199999999999818</v>
      </c>
      <c r="J704" s="8">
        <f t="shared" si="138"/>
        <v>99.21280333094789</v>
      </c>
      <c r="K704" s="8">
        <f>H704/H1090*100</f>
        <v>0.41942340146052853</v>
      </c>
    </row>
    <row r="705" spans="1:11" ht="12.75">
      <c r="A705" s="13"/>
      <c r="B705" s="21"/>
      <c r="C705" s="21"/>
      <c r="D705" s="21"/>
      <c r="E705" s="12"/>
      <c r="F705" s="48"/>
      <c r="G705" s="38"/>
      <c r="H705" s="8"/>
      <c r="I705" s="83"/>
      <c r="J705" s="8"/>
      <c r="K705" s="8"/>
    </row>
    <row r="706" spans="1:11" ht="76.5">
      <c r="A706" s="58" t="s">
        <v>380</v>
      </c>
      <c r="B706" s="21" t="s">
        <v>29</v>
      </c>
      <c r="C706" s="21" t="s">
        <v>12</v>
      </c>
      <c r="D706" s="21" t="s">
        <v>321</v>
      </c>
      <c r="E706" s="12"/>
      <c r="F706" s="48">
        <f aca="true" t="shared" si="141" ref="F706:H707">F707</f>
        <v>1716.1</v>
      </c>
      <c r="G706" s="38">
        <f t="shared" si="141"/>
        <v>1058</v>
      </c>
      <c r="H706" s="38">
        <f t="shared" si="141"/>
        <v>1016.7</v>
      </c>
      <c r="I706" s="83">
        <f t="shared" si="134"/>
        <v>-41.299999999999955</v>
      </c>
      <c r="J706" s="8">
        <f t="shared" si="138"/>
        <v>96.09640831758034</v>
      </c>
      <c r="K706" s="8">
        <f>H706/H1090*100</f>
        <v>0.13981238434915388</v>
      </c>
    </row>
    <row r="707" spans="1:11" ht="51">
      <c r="A707" s="13" t="s">
        <v>74</v>
      </c>
      <c r="B707" s="21" t="s">
        <v>29</v>
      </c>
      <c r="C707" s="21" t="s">
        <v>12</v>
      </c>
      <c r="D707" s="21" t="s">
        <v>321</v>
      </c>
      <c r="E707" s="12" t="s">
        <v>75</v>
      </c>
      <c r="F707" s="48">
        <f t="shared" si="141"/>
        <v>1716.1</v>
      </c>
      <c r="G707" s="38">
        <f t="shared" si="141"/>
        <v>1058</v>
      </c>
      <c r="H707" s="38">
        <f t="shared" si="141"/>
        <v>1016.7</v>
      </c>
      <c r="I707" s="83">
        <f t="shared" si="134"/>
        <v>-41.299999999999955</v>
      </c>
      <c r="J707" s="8">
        <f t="shared" si="138"/>
        <v>96.09640831758034</v>
      </c>
      <c r="K707" s="8">
        <f>H707/H1090*100</f>
        <v>0.13981238434915388</v>
      </c>
    </row>
    <row r="708" spans="1:11" ht="12.75">
      <c r="A708" s="13" t="s">
        <v>126</v>
      </c>
      <c r="B708" s="21" t="s">
        <v>29</v>
      </c>
      <c r="C708" s="21" t="s">
        <v>12</v>
      </c>
      <c r="D708" s="21" t="s">
        <v>321</v>
      </c>
      <c r="E708" s="12" t="s">
        <v>127</v>
      </c>
      <c r="F708" s="48">
        <v>1716.1</v>
      </c>
      <c r="G708" s="38">
        <v>1058</v>
      </c>
      <c r="H708" s="8">
        <v>1016.7</v>
      </c>
      <c r="I708" s="83">
        <f t="shared" si="134"/>
        <v>-41.299999999999955</v>
      </c>
      <c r="J708" s="8">
        <f t="shared" si="138"/>
        <v>96.09640831758034</v>
      </c>
      <c r="K708" s="8">
        <f>H708/H1090*100</f>
        <v>0.13981238434915388</v>
      </c>
    </row>
    <row r="709" spans="1:11" ht="12.75">
      <c r="A709" s="13"/>
      <c r="B709" s="21"/>
      <c r="C709" s="21"/>
      <c r="D709" s="21"/>
      <c r="E709" s="12"/>
      <c r="F709" s="48"/>
      <c r="G709" s="38"/>
      <c r="H709" s="8"/>
      <c r="I709" s="83"/>
      <c r="J709" s="8"/>
      <c r="K709" s="8"/>
    </row>
    <row r="710" spans="1:11" ht="63.75">
      <c r="A710" s="13" t="s">
        <v>489</v>
      </c>
      <c r="B710" s="21" t="s">
        <v>29</v>
      </c>
      <c r="C710" s="21" t="s">
        <v>12</v>
      </c>
      <c r="D710" s="21" t="s">
        <v>169</v>
      </c>
      <c r="E710" s="12"/>
      <c r="F710" s="48">
        <f>F711+F724</f>
        <v>57535.899999999994</v>
      </c>
      <c r="G710" s="38">
        <f>G711+G724</f>
        <v>34058.7</v>
      </c>
      <c r="H710" s="38">
        <f>H711+H724</f>
        <v>31830.8</v>
      </c>
      <c r="I710" s="83">
        <f t="shared" si="134"/>
        <v>-2227.899999999998</v>
      </c>
      <c r="J710" s="8">
        <f t="shared" si="138"/>
        <v>93.45864639578141</v>
      </c>
      <c r="K710" s="8">
        <f>H710/H1090*100</f>
        <v>4.377240133511407</v>
      </c>
    </row>
    <row r="711" spans="1:11" ht="76.5">
      <c r="A711" s="13" t="s">
        <v>490</v>
      </c>
      <c r="B711" s="21" t="s">
        <v>29</v>
      </c>
      <c r="C711" s="21" t="s">
        <v>12</v>
      </c>
      <c r="D711" s="21" t="s">
        <v>322</v>
      </c>
      <c r="E711" s="12"/>
      <c r="F711" s="48">
        <f>F712</f>
        <v>56930.899999999994</v>
      </c>
      <c r="G711" s="38">
        <f>G712</f>
        <v>33453.7</v>
      </c>
      <c r="H711" s="38">
        <f>H712</f>
        <v>31231.7</v>
      </c>
      <c r="I711" s="83">
        <f t="shared" si="134"/>
        <v>-2221.9999999999964</v>
      </c>
      <c r="J711" s="8">
        <f t="shared" si="138"/>
        <v>93.35798431862545</v>
      </c>
      <c r="K711" s="8">
        <f>H711/H1090*100</f>
        <v>4.294854376195013</v>
      </c>
    </row>
    <row r="712" spans="1:11" ht="76.5">
      <c r="A712" s="13" t="s">
        <v>491</v>
      </c>
      <c r="B712" s="21" t="s">
        <v>29</v>
      </c>
      <c r="C712" s="21" t="s">
        <v>12</v>
      </c>
      <c r="D712" s="21" t="s">
        <v>323</v>
      </c>
      <c r="E712" s="12"/>
      <c r="F712" s="48">
        <f>F713+F717+F721</f>
        <v>56930.899999999994</v>
      </c>
      <c r="G712" s="48">
        <f>G713+G717+G721</f>
        <v>33453.7</v>
      </c>
      <c r="H712" s="48">
        <f>H713+H717+H721</f>
        <v>31231.7</v>
      </c>
      <c r="I712" s="83">
        <f t="shared" si="134"/>
        <v>-2221.9999999999964</v>
      </c>
      <c r="J712" s="8">
        <f t="shared" si="138"/>
        <v>93.35798431862545</v>
      </c>
      <c r="K712" s="8">
        <f>H712/H1090*100</f>
        <v>4.294854376195013</v>
      </c>
    </row>
    <row r="713" spans="1:11" ht="140.25">
      <c r="A713" s="13" t="s">
        <v>510</v>
      </c>
      <c r="B713" s="21" t="s">
        <v>29</v>
      </c>
      <c r="C713" s="21" t="s">
        <v>12</v>
      </c>
      <c r="D713" s="21" t="s">
        <v>324</v>
      </c>
      <c r="E713" s="12"/>
      <c r="F713" s="48">
        <f aca="true" t="shared" si="142" ref="F713:H714">F714</f>
        <v>37128.1</v>
      </c>
      <c r="G713" s="38">
        <f t="shared" si="142"/>
        <v>21572</v>
      </c>
      <c r="H713" s="38">
        <f t="shared" si="142"/>
        <v>21211.7</v>
      </c>
      <c r="I713" s="83">
        <f t="shared" si="134"/>
        <v>-360.2999999999993</v>
      </c>
      <c r="J713" s="8">
        <f t="shared" si="138"/>
        <v>98.32977934359354</v>
      </c>
      <c r="K713" s="8">
        <f>H713/H1090*100</f>
        <v>2.9169453654951782</v>
      </c>
    </row>
    <row r="714" spans="1:11" ht="51">
      <c r="A714" s="13" t="s">
        <v>74</v>
      </c>
      <c r="B714" s="21" t="s">
        <v>29</v>
      </c>
      <c r="C714" s="21" t="s">
        <v>12</v>
      </c>
      <c r="D714" s="21" t="s">
        <v>324</v>
      </c>
      <c r="E714" s="12" t="s">
        <v>75</v>
      </c>
      <c r="F714" s="48">
        <f t="shared" si="142"/>
        <v>37128.1</v>
      </c>
      <c r="G714" s="38">
        <f t="shared" si="142"/>
        <v>21572</v>
      </c>
      <c r="H714" s="38">
        <f t="shared" si="142"/>
        <v>21211.7</v>
      </c>
      <c r="I714" s="83">
        <f t="shared" si="134"/>
        <v>-360.2999999999993</v>
      </c>
      <c r="J714" s="8">
        <f t="shared" si="138"/>
        <v>98.32977934359354</v>
      </c>
      <c r="K714" s="8">
        <f>H714/H1090*100</f>
        <v>2.9169453654951782</v>
      </c>
    </row>
    <row r="715" spans="1:11" ht="12.75">
      <c r="A715" s="13" t="s">
        <v>125</v>
      </c>
      <c r="B715" s="21" t="s">
        <v>29</v>
      </c>
      <c r="C715" s="21" t="s">
        <v>12</v>
      </c>
      <c r="D715" s="21" t="s">
        <v>324</v>
      </c>
      <c r="E715" s="12" t="s">
        <v>127</v>
      </c>
      <c r="F715" s="48">
        <v>37128.1</v>
      </c>
      <c r="G715" s="38">
        <v>21572</v>
      </c>
      <c r="H715" s="8">
        <v>21211.7</v>
      </c>
      <c r="I715" s="83">
        <f t="shared" si="134"/>
        <v>-360.2999999999993</v>
      </c>
      <c r="J715" s="8">
        <f t="shared" si="138"/>
        <v>98.32977934359354</v>
      </c>
      <c r="K715" s="8">
        <f>H715/H1090*100</f>
        <v>2.9169453654951782</v>
      </c>
    </row>
    <row r="716" spans="1:11" ht="12.75">
      <c r="A716" s="13"/>
      <c r="B716" s="21"/>
      <c r="C716" s="21"/>
      <c r="D716" s="21"/>
      <c r="E716" s="12"/>
      <c r="F716" s="48"/>
      <c r="G716" s="38"/>
      <c r="H716" s="8"/>
      <c r="I716" s="83"/>
      <c r="J716" s="8"/>
      <c r="K716" s="8"/>
    </row>
    <row r="717" spans="1:11" ht="76.5">
      <c r="A717" s="13" t="s">
        <v>379</v>
      </c>
      <c r="B717" s="21" t="s">
        <v>29</v>
      </c>
      <c r="C717" s="21" t="s">
        <v>12</v>
      </c>
      <c r="D717" s="21" t="s">
        <v>325</v>
      </c>
      <c r="E717" s="12"/>
      <c r="F717" s="48">
        <f aca="true" t="shared" si="143" ref="F717:H718">F718</f>
        <v>14852.1</v>
      </c>
      <c r="G717" s="38">
        <f t="shared" si="143"/>
        <v>8911.3</v>
      </c>
      <c r="H717" s="38">
        <f t="shared" si="143"/>
        <v>7515</v>
      </c>
      <c r="I717" s="83">
        <f t="shared" si="134"/>
        <v>-1396.2999999999993</v>
      </c>
      <c r="J717" s="8">
        <f t="shared" si="138"/>
        <v>84.33113013813922</v>
      </c>
      <c r="K717" s="8">
        <f>H717/H1090*100</f>
        <v>1.033431758024876</v>
      </c>
    </row>
    <row r="718" spans="1:11" ht="51">
      <c r="A718" s="13" t="s">
        <v>74</v>
      </c>
      <c r="B718" s="21" t="s">
        <v>29</v>
      </c>
      <c r="C718" s="21" t="s">
        <v>12</v>
      </c>
      <c r="D718" s="21" t="s">
        <v>325</v>
      </c>
      <c r="E718" s="12" t="s">
        <v>75</v>
      </c>
      <c r="F718" s="48">
        <f t="shared" si="143"/>
        <v>14852.1</v>
      </c>
      <c r="G718" s="38">
        <f t="shared" si="143"/>
        <v>8911.3</v>
      </c>
      <c r="H718" s="38">
        <f t="shared" si="143"/>
        <v>7515</v>
      </c>
      <c r="I718" s="83">
        <f t="shared" si="134"/>
        <v>-1396.2999999999993</v>
      </c>
      <c r="J718" s="8">
        <f t="shared" si="138"/>
        <v>84.33113013813922</v>
      </c>
      <c r="K718" s="8">
        <f>H718/H1090*100</f>
        <v>1.033431758024876</v>
      </c>
    </row>
    <row r="719" spans="1:11" ht="12.75">
      <c r="A719" s="13" t="s">
        <v>125</v>
      </c>
      <c r="B719" s="21" t="s">
        <v>29</v>
      </c>
      <c r="C719" s="21" t="s">
        <v>12</v>
      </c>
      <c r="D719" s="21" t="s">
        <v>325</v>
      </c>
      <c r="E719" s="12" t="s">
        <v>127</v>
      </c>
      <c r="F719" s="48">
        <v>14852.1</v>
      </c>
      <c r="G719" s="38">
        <v>8911.3</v>
      </c>
      <c r="H719" s="8">
        <v>7515</v>
      </c>
      <c r="I719" s="83">
        <f t="shared" si="134"/>
        <v>-1396.2999999999993</v>
      </c>
      <c r="J719" s="8">
        <f t="shared" si="138"/>
        <v>84.33113013813922</v>
      </c>
      <c r="K719" s="8">
        <f>H719/H1090*100</f>
        <v>1.033431758024876</v>
      </c>
    </row>
    <row r="720" spans="1:11" ht="12.75">
      <c r="A720" s="13"/>
      <c r="B720" s="21"/>
      <c r="C720" s="21"/>
      <c r="D720" s="21"/>
      <c r="E720" s="12"/>
      <c r="F720" s="48"/>
      <c r="G720" s="38"/>
      <c r="H720" s="8"/>
      <c r="I720" s="83"/>
      <c r="J720" s="8"/>
      <c r="K720" s="8"/>
    </row>
    <row r="721" spans="1:11" ht="76.5">
      <c r="A721" s="58" t="s">
        <v>380</v>
      </c>
      <c r="B721" s="21" t="s">
        <v>29</v>
      </c>
      <c r="C721" s="21" t="s">
        <v>12</v>
      </c>
      <c r="D721" s="21" t="s">
        <v>326</v>
      </c>
      <c r="E721" s="12"/>
      <c r="F721" s="48">
        <f aca="true" t="shared" si="144" ref="F721:H722">F722</f>
        <v>4950.7</v>
      </c>
      <c r="G721" s="38">
        <f t="shared" si="144"/>
        <v>2970.4</v>
      </c>
      <c r="H721" s="38">
        <f t="shared" si="144"/>
        <v>2505</v>
      </c>
      <c r="I721" s="83">
        <f t="shared" si="134"/>
        <v>-465.4000000000001</v>
      </c>
      <c r="J721" s="8">
        <f t="shared" si="138"/>
        <v>84.33207648801509</v>
      </c>
      <c r="K721" s="8">
        <f>H721/H1090*100</f>
        <v>0.34447725267495866</v>
      </c>
    </row>
    <row r="722" spans="1:11" ht="51">
      <c r="A722" s="13" t="s">
        <v>74</v>
      </c>
      <c r="B722" s="21" t="s">
        <v>29</v>
      </c>
      <c r="C722" s="21" t="s">
        <v>12</v>
      </c>
      <c r="D722" s="21" t="s">
        <v>326</v>
      </c>
      <c r="E722" s="12" t="s">
        <v>75</v>
      </c>
      <c r="F722" s="48">
        <f t="shared" si="144"/>
        <v>4950.7</v>
      </c>
      <c r="G722" s="38">
        <f t="shared" si="144"/>
        <v>2970.4</v>
      </c>
      <c r="H722" s="38">
        <f t="shared" si="144"/>
        <v>2505</v>
      </c>
      <c r="I722" s="83">
        <f t="shared" si="134"/>
        <v>-465.4000000000001</v>
      </c>
      <c r="J722" s="8">
        <f t="shared" si="138"/>
        <v>84.33207648801509</v>
      </c>
      <c r="K722" s="8">
        <f>H722/H1090*100</f>
        <v>0.34447725267495866</v>
      </c>
    </row>
    <row r="723" spans="1:11" ht="12.75">
      <c r="A723" s="13" t="s">
        <v>126</v>
      </c>
      <c r="B723" s="21" t="s">
        <v>29</v>
      </c>
      <c r="C723" s="21" t="s">
        <v>12</v>
      </c>
      <c r="D723" s="21" t="s">
        <v>326</v>
      </c>
      <c r="E723" s="12" t="s">
        <v>127</v>
      </c>
      <c r="F723" s="48">
        <v>4950.7</v>
      </c>
      <c r="G723" s="38">
        <v>2970.4</v>
      </c>
      <c r="H723" s="8">
        <v>2505</v>
      </c>
      <c r="I723" s="83">
        <f t="shared" si="134"/>
        <v>-465.4000000000001</v>
      </c>
      <c r="J723" s="8">
        <f t="shared" si="138"/>
        <v>84.33207648801509</v>
      </c>
      <c r="K723" s="8">
        <f>H723/H1090*100</f>
        <v>0.34447725267495866</v>
      </c>
    </row>
    <row r="724" spans="1:11" ht="51">
      <c r="A724" s="13" t="s">
        <v>82</v>
      </c>
      <c r="B724" s="21" t="s">
        <v>29</v>
      </c>
      <c r="C724" s="21" t="s">
        <v>12</v>
      </c>
      <c r="D724" s="21" t="s">
        <v>163</v>
      </c>
      <c r="E724" s="12"/>
      <c r="F724" s="48">
        <f aca="true" t="shared" si="145" ref="F724:H727">F725</f>
        <v>605</v>
      </c>
      <c r="G724" s="38">
        <f t="shared" si="145"/>
        <v>605</v>
      </c>
      <c r="H724" s="38">
        <f t="shared" si="145"/>
        <v>599.1</v>
      </c>
      <c r="I724" s="83">
        <f aca="true" t="shared" si="146" ref="I724:I805">H724-G724</f>
        <v>-5.899999999999977</v>
      </c>
      <c r="J724" s="8">
        <f t="shared" si="138"/>
        <v>99.02479338842976</v>
      </c>
      <c r="K724" s="8">
        <f>H724/H1090*100</f>
        <v>0.0823857573163943</v>
      </c>
    </row>
    <row r="725" spans="1:11" ht="51">
      <c r="A725" s="13" t="s">
        <v>270</v>
      </c>
      <c r="B725" s="21" t="s">
        <v>29</v>
      </c>
      <c r="C725" s="21" t="s">
        <v>12</v>
      </c>
      <c r="D725" s="21" t="s">
        <v>252</v>
      </c>
      <c r="E725" s="12"/>
      <c r="F725" s="48">
        <f t="shared" si="145"/>
        <v>605</v>
      </c>
      <c r="G725" s="38">
        <f t="shared" si="145"/>
        <v>605</v>
      </c>
      <c r="H725" s="38">
        <f t="shared" si="145"/>
        <v>599.1</v>
      </c>
      <c r="I725" s="83">
        <f t="shared" si="146"/>
        <v>-5.899999999999977</v>
      </c>
      <c r="J725" s="8">
        <f t="shared" si="138"/>
        <v>99.02479338842976</v>
      </c>
      <c r="K725" s="8">
        <f>H725/H1090*100</f>
        <v>0.0823857573163943</v>
      </c>
    </row>
    <row r="726" spans="1:11" ht="76.5">
      <c r="A726" s="13" t="s">
        <v>83</v>
      </c>
      <c r="B726" s="21" t="s">
        <v>29</v>
      </c>
      <c r="C726" s="21" t="s">
        <v>12</v>
      </c>
      <c r="D726" s="21" t="s">
        <v>173</v>
      </c>
      <c r="E726" s="12"/>
      <c r="F726" s="48">
        <f t="shared" si="145"/>
        <v>605</v>
      </c>
      <c r="G726" s="38">
        <f t="shared" si="145"/>
        <v>605</v>
      </c>
      <c r="H726" s="38">
        <f t="shared" si="145"/>
        <v>599.1</v>
      </c>
      <c r="I726" s="83">
        <f t="shared" si="146"/>
        <v>-5.899999999999977</v>
      </c>
      <c r="J726" s="8">
        <f t="shared" si="138"/>
        <v>99.02479338842976</v>
      </c>
      <c r="K726" s="8">
        <f>H726/H1090*100</f>
        <v>0.0823857573163943</v>
      </c>
    </row>
    <row r="727" spans="1:11" ht="51">
      <c r="A727" s="13" t="s">
        <v>74</v>
      </c>
      <c r="B727" s="21" t="s">
        <v>29</v>
      </c>
      <c r="C727" s="21" t="s">
        <v>12</v>
      </c>
      <c r="D727" s="21" t="s">
        <v>173</v>
      </c>
      <c r="E727" s="12" t="s">
        <v>75</v>
      </c>
      <c r="F727" s="48">
        <f t="shared" si="145"/>
        <v>605</v>
      </c>
      <c r="G727" s="38">
        <f t="shared" si="145"/>
        <v>605</v>
      </c>
      <c r="H727" s="38">
        <f t="shared" si="145"/>
        <v>599.1</v>
      </c>
      <c r="I727" s="83">
        <f t="shared" si="146"/>
        <v>-5.899999999999977</v>
      </c>
      <c r="J727" s="8">
        <f t="shared" si="138"/>
        <v>99.02479338842976</v>
      </c>
      <c r="K727" s="8">
        <f>H727/H1090*100</f>
        <v>0.0823857573163943</v>
      </c>
    </row>
    <row r="728" spans="1:11" ht="12.75">
      <c r="A728" s="13" t="s">
        <v>125</v>
      </c>
      <c r="B728" s="21" t="s">
        <v>29</v>
      </c>
      <c r="C728" s="21" t="s">
        <v>12</v>
      </c>
      <c r="D728" s="21" t="s">
        <v>173</v>
      </c>
      <c r="E728" s="12" t="s">
        <v>127</v>
      </c>
      <c r="F728" s="48">
        <v>605</v>
      </c>
      <c r="G728" s="38">
        <v>605</v>
      </c>
      <c r="H728" s="8">
        <v>599.1</v>
      </c>
      <c r="I728" s="83">
        <f t="shared" si="146"/>
        <v>-5.899999999999977</v>
      </c>
      <c r="J728" s="8">
        <f t="shared" si="138"/>
        <v>99.02479338842976</v>
      </c>
      <c r="K728" s="8">
        <f>H728/H1090*100</f>
        <v>0.0823857573163943</v>
      </c>
    </row>
    <row r="729" spans="1:11" ht="12.75">
      <c r="A729" s="13"/>
      <c r="B729" s="21"/>
      <c r="C729" s="21"/>
      <c r="D729" s="21"/>
      <c r="E729" s="12"/>
      <c r="F729" s="48"/>
      <c r="G729" s="40"/>
      <c r="H729" s="8"/>
      <c r="I729" s="83"/>
      <c r="J729" s="8"/>
      <c r="K729" s="8"/>
    </row>
    <row r="730" spans="1:11" ht="38.25">
      <c r="A730" s="13" t="s">
        <v>84</v>
      </c>
      <c r="B730" s="21" t="s">
        <v>29</v>
      </c>
      <c r="C730" s="21" t="s">
        <v>61</v>
      </c>
      <c r="D730" s="21"/>
      <c r="E730" s="12"/>
      <c r="F730" s="48">
        <f aca="true" t="shared" si="147" ref="F730:H731">F731</f>
        <v>400</v>
      </c>
      <c r="G730" s="38">
        <f t="shared" si="147"/>
        <v>212.5</v>
      </c>
      <c r="H730" s="38">
        <f t="shared" si="147"/>
        <v>156.7</v>
      </c>
      <c r="I730" s="83">
        <f t="shared" si="146"/>
        <v>-55.80000000000001</v>
      </c>
      <c r="J730" s="8">
        <f t="shared" si="138"/>
        <v>73.74117647058823</v>
      </c>
      <c r="K730" s="8">
        <f>H730/H1090*100</f>
        <v>0.021548736724217973</v>
      </c>
    </row>
    <row r="731" spans="1:11" ht="51">
      <c r="A731" s="13" t="s">
        <v>108</v>
      </c>
      <c r="B731" s="21" t="s">
        <v>29</v>
      </c>
      <c r="C731" s="21" t="s">
        <v>61</v>
      </c>
      <c r="D731" s="21" t="s">
        <v>160</v>
      </c>
      <c r="E731" s="12"/>
      <c r="F731" s="48">
        <f t="shared" si="147"/>
        <v>400</v>
      </c>
      <c r="G731" s="38">
        <f t="shared" si="147"/>
        <v>212.5</v>
      </c>
      <c r="H731" s="38">
        <f t="shared" si="147"/>
        <v>156.7</v>
      </c>
      <c r="I731" s="83">
        <f t="shared" si="146"/>
        <v>-55.80000000000001</v>
      </c>
      <c r="J731" s="8">
        <f t="shared" si="138"/>
        <v>73.74117647058823</v>
      </c>
      <c r="K731" s="8">
        <f>H731/H1090*100</f>
        <v>0.021548736724217973</v>
      </c>
    </row>
    <row r="732" spans="1:11" ht="38.25">
      <c r="A732" s="13" t="s">
        <v>109</v>
      </c>
      <c r="B732" s="21" t="s">
        <v>29</v>
      </c>
      <c r="C732" s="21" t="s">
        <v>61</v>
      </c>
      <c r="D732" s="21" t="s">
        <v>161</v>
      </c>
      <c r="E732" s="12"/>
      <c r="F732" s="48">
        <f aca="true" t="shared" si="148" ref="F732:H733">F734</f>
        <v>400</v>
      </c>
      <c r="G732" s="38">
        <f t="shared" si="148"/>
        <v>212.5</v>
      </c>
      <c r="H732" s="38">
        <f t="shared" si="148"/>
        <v>156.7</v>
      </c>
      <c r="I732" s="83">
        <f t="shared" si="146"/>
        <v>-55.80000000000001</v>
      </c>
      <c r="J732" s="8">
        <f t="shared" si="138"/>
        <v>73.74117647058823</v>
      </c>
      <c r="K732" s="8">
        <f>H732/H1090*100</f>
        <v>0.021548736724217973</v>
      </c>
    </row>
    <row r="733" spans="1:11" ht="38.25">
      <c r="A733" s="13" t="s">
        <v>269</v>
      </c>
      <c r="B733" s="21" t="s">
        <v>29</v>
      </c>
      <c r="C733" s="21" t="s">
        <v>61</v>
      </c>
      <c r="D733" s="21" t="s">
        <v>248</v>
      </c>
      <c r="E733" s="12"/>
      <c r="F733" s="48">
        <f t="shared" si="148"/>
        <v>400</v>
      </c>
      <c r="G733" s="38">
        <f t="shared" si="148"/>
        <v>212.5</v>
      </c>
      <c r="H733" s="38">
        <f t="shared" si="148"/>
        <v>156.7</v>
      </c>
      <c r="I733" s="83">
        <f t="shared" si="146"/>
        <v>-55.80000000000001</v>
      </c>
      <c r="J733" s="8">
        <f t="shared" si="138"/>
        <v>73.74117647058823</v>
      </c>
      <c r="K733" s="8">
        <f>H733/H1090*100</f>
        <v>0.021548736724217973</v>
      </c>
    </row>
    <row r="734" spans="1:11" ht="114.75">
      <c r="A734" s="13" t="s">
        <v>113</v>
      </c>
      <c r="B734" s="21" t="s">
        <v>29</v>
      </c>
      <c r="C734" s="21" t="s">
        <v>61</v>
      </c>
      <c r="D734" s="21" t="s">
        <v>213</v>
      </c>
      <c r="E734" s="19"/>
      <c r="F734" s="48">
        <f>F735</f>
        <v>400</v>
      </c>
      <c r="G734" s="38">
        <f>G735</f>
        <v>212.5</v>
      </c>
      <c r="H734" s="38">
        <f>H735</f>
        <v>156.7</v>
      </c>
      <c r="I734" s="83">
        <f t="shared" si="146"/>
        <v>-55.80000000000001</v>
      </c>
      <c r="J734" s="8">
        <f t="shared" si="138"/>
        <v>73.74117647058823</v>
      </c>
      <c r="K734" s="8">
        <f>H734/H1090*100</f>
        <v>0.021548736724217973</v>
      </c>
    </row>
    <row r="735" spans="1:11" ht="51">
      <c r="A735" s="13" t="s">
        <v>74</v>
      </c>
      <c r="B735" s="21" t="s">
        <v>29</v>
      </c>
      <c r="C735" s="21" t="s">
        <v>61</v>
      </c>
      <c r="D735" s="21" t="s">
        <v>213</v>
      </c>
      <c r="E735" s="19" t="s">
        <v>75</v>
      </c>
      <c r="F735" s="48">
        <f>F736+F737</f>
        <v>400</v>
      </c>
      <c r="G735" s="38">
        <f>G736+G737</f>
        <v>212.5</v>
      </c>
      <c r="H735" s="38">
        <f>H736+H737</f>
        <v>156.7</v>
      </c>
      <c r="I735" s="83">
        <f t="shared" si="146"/>
        <v>-55.80000000000001</v>
      </c>
      <c r="J735" s="8">
        <f t="shared" si="138"/>
        <v>73.74117647058823</v>
      </c>
      <c r="K735" s="8">
        <f>H735/H1090*100</f>
        <v>0.021548736724217973</v>
      </c>
    </row>
    <row r="736" spans="1:11" ht="12.75">
      <c r="A736" s="13" t="s">
        <v>125</v>
      </c>
      <c r="B736" s="21" t="s">
        <v>29</v>
      </c>
      <c r="C736" s="21" t="s">
        <v>61</v>
      </c>
      <c r="D736" s="21" t="s">
        <v>213</v>
      </c>
      <c r="E736" s="19" t="s">
        <v>127</v>
      </c>
      <c r="F736" s="48">
        <v>370.8</v>
      </c>
      <c r="G736" s="38">
        <v>183.3</v>
      </c>
      <c r="H736" s="8">
        <v>127.5</v>
      </c>
      <c r="I736" s="83">
        <f t="shared" si="146"/>
        <v>-55.80000000000001</v>
      </c>
      <c r="J736" s="8">
        <f t="shared" si="138"/>
        <v>69.55810147299508</v>
      </c>
      <c r="K736" s="8">
        <f>H736/H1090*100</f>
        <v>0.017533273339743406</v>
      </c>
    </row>
    <row r="737" spans="1:11" ht="12.75">
      <c r="A737" s="13" t="s">
        <v>126</v>
      </c>
      <c r="B737" s="21" t="s">
        <v>29</v>
      </c>
      <c r="C737" s="21" t="s">
        <v>61</v>
      </c>
      <c r="D737" s="21" t="s">
        <v>213</v>
      </c>
      <c r="E737" s="19" t="s">
        <v>128</v>
      </c>
      <c r="F737" s="48">
        <v>29.2</v>
      </c>
      <c r="G737" s="38">
        <v>29.2</v>
      </c>
      <c r="H737" s="8">
        <v>29.2</v>
      </c>
      <c r="I737" s="83">
        <f t="shared" si="146"/>
        <v>0</v>
      </c>
      <c r="J737" s="8">
        <f t="shared" si="138"/>
        <v>100</v>
      </c>
      <c r="K737" s="8">
        <f>H737/H1090*100</f>
        <v>0.004015463384474568</v>
      </c>
    </row>
    <row r="738" spans="1:11" ht="12.75">
      <c r="A738" s="13"/>
      <c r="B738" s="64"/>
      <c r="C738" s="64"/>
      <c r="D738" s="64"/>
      <c r="E738" s="11"/>
      <c r="F738" s="48"/>
      <c r="G738" s="40"/>
      <c r="H738" s="8"/>
      <c r="I738" s="83"/>
      <c r="J738" s="8"/>
      <c r="K738" s="8"/>
    </row>
    <row r="739" spans="1:11" ht="25.5">
      <c r="A739" s="13" t="s">
        <v>85</v>
      </c>
      <c r="B739" s="21" t="s">
        <v>29</v>
      </c>
      <c r="C739" s="21" t="s">
        <v>29</v>
      </c>
      <c r="D739" s="21"/>
      <c r="E739" s="19"/>
      <c r="F739" s="48">
        <f>F740+F771</f>
        <v>8904.5</v>
      </c>
      <c r="G739" s="48">
        <f>G740+G771</f>
        <v>4160.9</v>
      </c>
      <c r="H739" s="48">
        <f>H740+H771</f>
        <v>3632.6</v>
      </c>
      <c r="I739" s="83">
        <f t="shared" si="146"/>
        <v>-528.2999999999997</v>
      </c>
      <c r="J739" s="8">
        <f t="shared" si="138"/>
        <v>87.30322766709125</v>
      </c>
      <c r="K739" s="8">
        <f>H739/H1090*100</f>
        <v>0.49954014693295606</v>
      </c>
    </row>
    <row r="740" spans="1:11" ht="51">
      <c r="A740" s="13" t="s">
        <v>108</v>
      </c>
      <c r="B740" s="21" t="s">
        <v>29</v>
      </c>
      <c r="C740" s="21" t="s">
        <v>29</v>
      </c>
      <c r="D740" s="21" t="s">
        <v>160</v>
      </c>
      <c r="E740" s="12"/>
      <c r="F740" s="48">
        <f>F741+F761</f>
        <v>6579.8</v>
      </c>
      <c r="G740" s="48">
        <f>G741+G761</f>
        <v>4160.9</v>
      </c>
      <c r="H740" s="48">
        <f>H741+H761</f>
        <v>3632.6</v>
      </c>
      <c r="I740" s="83">
        <f t="shared" si="146"/>
        <v>-528.2999999999997</v>
      </c>
      <c r="J740" s="8">
        <f t="shared" si="138"/>
        <v>87.30322766709125</v>
      </c>
      <c r="K740" s="8">
        <f>H740/H1090*100</f>
        <v>0.49954014693295606</v>
      </c>
    </row>
    <row r="741" spans="1:11" ht="38.25">
      <c r="A741" s="13" t="s">
        <v>109</v>
      </c>
      <c r="B741" s="21" t="s">
        <v>29</v>
      </c>
      <c r="C741" s="21" t="s">
        <v>29</v>
      </c>
      <c r="D741" s="21" t="s">
        <v>161</v>
      </c>
      <c r="E741" s="12"/>
      <c r="F741" s="48">
        <f>F742</f>
        <v>5579.8</v>
      </c>
      <c r="G741" s="38">
        <f>G742</f>
        <v>3160.9</v>
      </c>
      <c r="H741" s="38">
        <f>H742</f>
        <v>2632.6</v>
      </c>
      <c r="I741" s="83">
        <f t="shared" si="146"/>
        <v>-528.3000000000002</v>
      </c>
      <c r="J741" s="8">
        <f t="shared" si="138"/>
        <v>83.2864057705084</v>
      </c>
      <c r="K741" s="8">
        <f>H741/H1090*100</f>
        <v>0.3620242776016352</v>
      </c>
    </row>
    <row r="742" spans="1:11" ht="38.25">
      <c r="A742" s="13" t="s">
        <v>269</v>
      </c>
      <c r="B742" s="21" t="s">
        <v>29</v>
      </c>
      <c r="C742" s="21" t="s">
        <v>29</v>
      </c>
      <c r="D742" s="21" t="s">
        <v>248</v>
      </c>
      <c r="E742" s="12"/>
      <c r="F742" s="48">
        <f>F743+F749+F757+F753</f>
        <v>5579.8</v>
      </c>
      <c r="G742" s="38">
        <f>G743+G749+G757+G753</f>
        <v>3160.9</v>
      </c>
      <c r="H742" s="38">
        <f>H743+H749+H757+H753</f>
        <v>2632.6</v>
      </c>
      <c r="I742" s="83">
        <f t="shared" si="146"/>
        <v>-528.3000000000002</v>
      </c>
      <c r="J742" s="8">
        <f t="shared" si="138"/>
        <v>83.2864057705084</v>
      </c>
      <c r="K742" s="8">
        <f>H742/H1090*100</f>
        <v>0.3620242776016352</v>
      </c>
    </row>
    <row r="743" spans="1:11" ht="114.75">
      <c r="A743" s="13" t="s">
        <v>113</v>
      </c>
      <c r="B743" s="21" t="s">
        <v>29</v>
      </c>
      <c r="C743" s="21" t="s">
        <v>29</v>
      </c>
      <c r="D743" s="21" t="s">
        <v>213</v>
      </c>
      <c r="E743" s="19"/>
      <c r="F743" s="49">
        <f>F744+F746</f>
        <v>1135</v>
      </c>
      <c r="G743" s="49">
        <f>G744+G746</f>
        <v>567.7</v>
      </c>
      <c r="H743" s="49">
        <f>H744+H746</f>
        <v>45.2</v>
      </c>
      <c r="I743" s="83">
        <f t="shared" si="146"/>
        <v>-522.5</v>
      </c>
      <c r="J743" s="8">
        <f t="shared" si="138"/>
        <v>7.961951735071341</v>
      </c>
      <c r="K743" s="8">
        <f>H743/H1090*100</f>
        <v>0.006215717293775702</v>
      </c>
    </row>
    <row r="744" spans="1:11" ht="38.25">
      <c r="A744" s="13" t="s">
        <v>22</v>
      </c>
      <c r="B744" s="21" t="s">
        <v>29</v>
      </c>
      <c r="C744" s="21" t="s">
        <v>29</v>
      </c>
      <c r="D744" s="21" t="s">
        <v>213</v>
      </c>
      <c r="E744" s="19" t="s">
        <v>18</v>
      </c>
      <c r="F744" s="47">
        <f>F745</f>
        <v>335</v>
      </c>
      <c r="G744" s="41">
        <f>G745</f>
        <v>167.7</v>
      </c>
      <c r="H744" s="41">
        <f>H745</f>
        <v>45.2</v>
      </c>
      <c r="I744" s="83">
        <f t="shared" si="146"/>
        <v>-122.49999999999999</v>
      </c>
      <c r="J744" s="8">
        <f t="shared" si="138"/>
        <v>26.952892069171142</v>
      </c>
      <c r="K744" s="8">
        <f>H744/H1090*100</f>
        <v>0.006215717293775702</v>
      </c>
    </row>
    <row r="745" spans="1:11" ht="38.25">
      <c r="A745" s="13" t="s">
        <v>140</v>
      </c>
      <c r="B745" s="21" t="s">
        <v>29</v>
      </c>
      <c r="C745" s="21" t="s">
        <v>29</v>
      </c>
      <c r="D745" s="21" t="s">
        <v>213</v>
      </c>
      <c r="E745" s="19" t="s">
        <v>118</v>
      </c>
      <c r="F745" s="47">
        <v>335</v>
      </c>
      <c r="G745" s="41">
        <v>167.7</v>
      </c>
      <c r="H745" s="8">
        <v>45.2</v>
      </c>
      <c r="I745" s="83">
        <f t="shared" si="146"/>
        <v>-122.49999999999999</v>
      </c>
      <c r="J745" s="8">
        <f t="shared" si="138"/>
        <v>26.952892069171142</v>
      </c>
      <c r="K745" s="8">
        <f>H745/H1090*100</f>
        <v>0.006215717293775702</v>
      </c>
    </row>
    <row r="746" spans="1:11" ht="51">
      <c r="A746" s="13" t="s">
        <v>74</v>
      </c>
      <c r="B746" s="21" t="s">
        <v>29</v>
      </c>
      <c r="C746" s="21" t="s">
        <v>29</v>
      </c>
      <c r="D746" s="21" t="s">
        <v>213</v>
      </c>
      <c r="E746" s="19" t="s">
        <v>75</v>
      </c>
      <c r="F746" s="47">
        <f>F747</f>
        <v>800</v>
      </c>
      <c r="G746" s="41">
        <f>G747</f>
        <v>400</v>
      </c>
      <c r="H746" s="41">
        <f>H747</f>
        <v>0</v>
      </c>
      <c r="I746" s="83">
        <f t="shared" si="146"/>
        <v>-400</v>
      </c>
      <c r="J746" s="8">
        <f t="shared" si="138"/>
        <v>0</v>
      </c>
      <c r="K746" s="8">
        <f>H746/H1090*100</f>
        <v>0</v>
      </c>
    </row>
    <row r="747" spans="1:11" ht="12.75">
      <c r="A747" s="13" t="s">
        <v>125</v>
      </c>
      <c r="B747" s="21" t="s">
        <v>29</v>
      </c>
      <c r="C747" s="21" t="s">
        <v>29</v>
      </c>
      <c r="D747" s="21" t="s">
        <v>213</v>
      </c>
      <c r="E747" s="19" t="s">
        <v>127</v>
      </c>
      <c r="F747" s="47">
        <v>800</v>
      </c>
      <c r="G747" s="41">
        <v>400</v>
      </c>
      <c r="H747" s="8">
        <v>0</v>
      </c>
      <c r="I747" s="83">
        <f t="shared" si="146"/>
        <v>-400</v>
      </c>
      <c r="J747" s="8">
        <f t="shared" si="138"/>
        <v>0</v>
      </c>
      <c r="K747" s="8">
        <f>H747/H1090*100</f>
        <v>0</v>
      </c>
    </row>
    <row r="748" spans="1:11" ht="12.75">
      <c r="A748" s="13"/>
      <c r="B748" s="21"/>
      <c r="C748" s="21"/>
      <c r="D748" s="21"/>
      <c r="E748" s="19"/>
      <c r="F748" s="47"/>
      <c r="G748" s="41"/>
      <c r="H748" s="8"/>
      <c r="I748" s="83"/>
      <c r="J748" s="8"/>
      <c r="K748" s="8"/>
    </row>
    <row r="749" spans="1:11" ht="76.5">
      <c r="A749" s="13" t="s">
        <v>391</v>
      </c>
      <c r="B749" s="21" t="s">
        <v>29</v>
      </c>
      <c r="C749" s="21" t="s">
        <v>29</v>
      </c>
      <c r="D749" s="21" t="s">
        <v>300</v>
      </c>
      <c r="E749" s="19"/>
      <c r="F749" s="47">
        <f aca="true" t="shared" si="149" ref="F749:H750">F750</f>
        <v>1644.8</v>
      </c>
      <c r="G749" s="41">
        <f t="shared" si="149"/>
        <v>919.1</v>
      </c>
      <c r="H749" s="41">
        <f t="shared" si="149"/>
        <v>919.1</v>
      </c>
      <c r="I749" s="83">
        <f t="shared" si="146"/>
        <v>0</v>
      </c>
      <c r="J749" s="8">
        <f t="shared" si="138"/>
        <v>100</v>
      </c>
      <c r="K749" s="8">
        <f>H749/H1090*100</f>
        <v>0.12639083550241698</v>
      </c>
    </row>
    <row r="750" spans="1:11" ht="51">
      <c r="A750" s="13" t="s">
        <v>76</v>
      </c>
      <c r="B750" s="21" t="s">
        <v>29</v>
      </c>
      <c r="C750" s="21" t="s">
        <v>29</v>
      </c>
      <c r="D750" s="21" t="s">
        <v>300</v>
      </c>
      <c r="E750" s="12" t="s">
        <v>75</v>
      </c>
      <c r="F750" s="47">
        <f t="shared" si="149"/>
        <v>1644.8</v>
      </c>
      <c r="G750" s="41">
        <f t="shared" si="149"/>
        <v>919.1</v>
      </c>
      <c r="H750" s="41">
        <f t="shared" si="149"/>
        <v>919.1</v>
      </c>
      <c r="I750" s="83">
        <f t="shared" si="146"/>
        <v>0</v>
      </c>
      <c r="J750" s="8">
        <f t="shared" si="138"/>
        <v>100</v>
      </c>
      <c r="K750" s="8">
        <f>H750/H1090*100</f>
        <v>0.12639083550241698</v>
      </c>
    </row>
    <row r="751" spans="1:11" ht="12.75">
      <c r="A751" s="13" t="s">
        <v>125</v>
      </c>
      <c r="B751" s="21" t="s">
        <v>29</v>
      </c>
      <c r="C751" s="21" t="s">
        <v>29</v>
      </c>
      <c r="D751" s="21" t="s">
        <v>300</v>
      </c>
      <c r="E751" s="12" t="s">
        <v>127</v>
      </c>
      <c r="F751" s="47">
        <v>1644.8</v>
      </c>
      <c r="G751" s="41">
        <v>919.1</v>
      </c>
      <c r="H751" s="8">
        <v>919.1</v>
      </c>
      <c r="I751" s="83">
        <f t="shared" si="146"/>
        <v>0</v>
      </c>
      <c r="J751" s="8">
        <f t="shared" si="138"/>
        <v>100</v>
      </c>
      <c r="K751" s="8">
        <f>H751/H1090*100</f>
        <v>0.12639083550241698</v>
      </c>
    </row>
    <row r="752" spans="1:11" ht="12.75">
      <c r="A752" s="13"/>
      <c r="B752" s="21"/>
      <c r="C752" s="21"/>
      <c r="D752" s="21"/>
      <c r="E752" s="12"/>
      <c r="F752" s="47"/>
      <c r="G752" s="41"/>
      <c r="H752" s="8"/>
      <c r="I752" s="83"/>
      <c r="J752" s="8" t="e">
        <f t="shared" si="138"/>
        <v>#DIV/0!</v>
      </c>
      <c r="K752" s="8"/>
    </row>
    <row r="753" spans="1:11" ht="76.5">
      <c r="A753" s="13" t="s">
        <v>385</v>
      </c>
      <c r="B753" s="21" t="s">
        <v>29</v>
      </c>
      <c r="C753" s="21" t="s">
        <v>29</v>
      </c>
      <c r="D753" s="21" t="s">
        <v>387</v>
      </c>
      <c r="E753" s="19"/>
      <c r="F753" s="49">
        <f aca="true" t="shared" si="150" ref="F753:H754">F754</f>
        <v>2251.7</v>
      </c>
      <c r="G753" s="41">
        <f t="shared" si="150"/>
        <v>1125.8</v>
      </c>
      <c r="H753" s="41">
        <f t="shared" si="150"/>
        <v>1120</v>
      </c>
      <c r="I753" s="83">
        <f t="shared" si="146"/>
        <v>-5.7999999999999545</v>
      </c>
      <c r="J753" s="8">
        <f t="shared" si="138"/>
        <v>99.48481080120803</v>
      </c>
      <c r="K753" s="8">
        <f>H753/H1090*100</f>
        <v>0.15401777365107933</v>
      </c>
    </row>
    <row r="754" spans="1:11" ht="51">
      <c r="A754" s="13" t="s">
        <v>80</v>
      </c>
      <c r="B754" s="21" t="s">
        <v>29</v>
      </c>
      <c r="C754" s="21" t="s">
        <v>29</v>
      </c>
      <c r="D754" s="21" t="s">
        <v>387</v>
      </c>
      <c r="E754" s="19" t="s">
        <v>75</v>
      </c>
      <c r="F754" s="47">
        <f t="shared" si="150"/>
        <v>2251.7</v>
      </c>
      <c r="G754" s="41">
        <f t="shared" si="150"/>
        <v>1125.8</v>
      </c>
      <c r="H754" s="41">
        <f t="shared" si="150"/>
        <v>1120</v>
      </c>
      <c r="I754" s="83">
        <f t="shared" si="146"/>
        <v>-5.7999999999999545</v>
      </c>
      <c r="J754" s="8">
        <f t="shared" si="138"/>
        <v>99.48481080120803</v>
      </c>
      <c r="K754" s="8">
        <f>H754/H1090*100</f>
        <v>0.15401777365107933</v>
      </c>
    </row>
    <row r="755" spans="1:11" ht="12.75">
      <c r="A755" s="13" t="s">
        <v>125</v>
      </c>
      <c r="B755" s="21" t="s">
        <v>29</v>
      </c>
      <c r="C755" s="21" t="s">
        <v>29</v>
      </c>
      <c r="D755" s="21" t="s">
        <v>387</v>
      </c>
      <c r="E755" s="19" t="s">
        <v>127</v>
      </c>
      <c r="F755" s="47">
        <v>2251.7</v>
      </c>
      <c r="G755" s="41">
        <v>1125.8</v>
      </c>
      <c r="H755" s="8">
        <v>1120</v>
      </c>
      <c r="I755" s="83">
        <f t="shared" si="146"/>
        <v>-5.7999999999999545</v>
      </c>
      <c r="J755" s="8">
        <f t="shared" si="138"/>
        <v>99.48481080120803</v>
      </c>
      <c r="K755" s="8">
        <f>H755/H1090*100</f>
        <v>0.15401777365107933</v>
      </c>
    </row>
    <row r="756" spans="1:11" ht="12.75">
      <c r="A756" s="13"/>
      <c r="B756" s="21"/>
      <c r="C756" s="21"/>
      <c r="D756" s="21"/>
      <c r="E756" s="19"/>
      <c r="F756" s="47"/>
      <c r="G756" s="41"/>
      <c r="H756" s="8"/>
      <c r="I756" s="83"/>
      <c r="J756" s="8"/>
      <c r="K756" s="8"/>
    </row>
    <row r="757" spans="1:11" ht="89.25">
      <c r="A757" s="13" t="s">
        <v>283</v>
      </c>
      <c r="B757" s="21" t="s">
        <v>29</v>
      </c>
      <c r="C757" s="21" t="s">
        <v>29</v>
      </c>
      <c r="D757" s="21" t="s">
        <v>301</v>
      </c>
      <c r="E757" s="19"/>
      <c r="F757" s="47">
        <f aca="true" t="shared" si="151" ref="F757:H758">F758</f>
        <v>548.3</v>
      </c>
      <c r="G757" s="41">
        <f t="shared" si="151"/>
        <v>548.3</v>
      </c>
      <c r="H757" s="41">
        <f t="shared" si="151"/>
        <v>548.3</v>
      </c>
      <c r="I757" s="83">
        <f>H757-G757</f>
        <v>0</v>
      </c>
      <c r="J757" s="8">
        <f aca="true" t="shared" si="152" ref="J757:J769">H757/G757*100</f>
        <v>100</v>
      </c>
      <c r="K757" s="8">
        <f>H757/H1090*100</f>
        <v>0.0753999511543632</v>
      </c>
    </row>
    <row r="758" spans="1:11" ht="51">
      <c r="A758" s="13" t="s">
        <v>74</v>
      </c>
      <c r="B758" s="21" t="s">
        <v>29</v>
      </c>
      <c r="C758" s="21" t="s">
        <v>29</v>
      </c>
      <c r="D758" s="21" t="s">
        <v>301</v>
      </c>
      <c r="E758" s="19" t="s">
        <v>75</v>
      </c>
      <c r="F758" s="47">
        <f t="shared" si="151"/>
        <v>548.3</v>
      </c>
      <c r="G758" s="41">
        <f t="shared" si="151"/>
        <v>548.3</v>
      </c>
      <c r="H758" s="41">
        <f t="shared" si="151"/>
        <v>548.3</v>
      </c>
      <c r="I758" s="83">
        <f>H758-G758</f>
        <v>0</v>
      </c>
      <c r="J758" s="8">
        <f t="shared" si="152"/>
        <v>100</v>
      </c>
      <c r="K758" s="8">
        <f>H758/H1090*100</f>
        <v>0.0753999511543632</v>
      </c>
    </row>
    <row r="759" spans="1:11" ht="12.75">
      <c r="A759" s="13" t="s">
        <v>125</v>
      </c>
      <c r="B759" s="21" t="s">
        <v>29</v>
      </c>
      <c r="C759" s="21" t="s">
        <v>29</v>
      </c>
      <c r="D759" s="21" t="s">
        <v>301</v>
      </c>
      <c r="E759" s="19" t="s">
        <v>127</v>
      </c>
      <c r="F759" s="47">
        <v>548.3</v>
      </c>
      <c r="G759" s="41">
        <v>548.3</v>
      </c>
      <c r="H759" s="8">
        <v>548.3</v>
      </c>
      <c r="I759" s="83">
        <f>H759-G759</f>
        <v>0</v>
      </c>
      <c r="J759" s="8">
        <f t="shared" si="152"/>
        <v>100</v>
      </c>
      <c r="K759" s="8">
        <f>H759/H1090*100</f>
        <v>0.0753999511543632</v>
      </c>
    </row>
    <row r="760" spans="1:11" ht="12.75">
      <c r="A760" s="13"/>
      <c r="B760" s="21"/>
      <c r="C760" s="21"/>
      <c r="D760" s="21"/>
      <c r="E760" s="19"/>
      <c r="F760" s="47"/>
      <c r="G760" s="41"/>
      <c r="H760" s="8"/>
      <c r="I760" s="83"/>
      <c r="J760" s="8"/>
      <c r="K760" s="8"/>
    </row>
    <row r="761" spans="1:11" ht="38.25">
      <c r="A761" s="13" t="s">
        <v>77</v>
      </c>
      <c r="B761" s="21" t="s">
        <v>29</v>
      </c>
      <c r="C761" s="21" t="s">
        <v>29</v>
      </c>
      <c r="D761" s="21" t="s">
        <v>251</v>
      </c>
      <c r="E761" s="19"/>
      <c r="F761" s="47">
        <f>F762</f>
        <v>1000</v>
      </c>
      <c r="G761" s="47">
        <f>G762</f>
        <v>1000</v>
      </c>
      <c r="H761" s="47">
        <f>H762</f>
        <v>1000</v>
      </c>
      <c r="I761" s="83">
        <f aca="true" t="shared" si="153" ref="I761:I779">H761-G761</f>
        <v>0</v>
      </c>
      <c r="J761" s="8">
        <f t="shared" si="152"/>
        <v>100</v>
      </c>
      <c r="K761" s="8">
        <f>H761/H1090*100</f>
        <v>0.13751586933132082</v>
      </c>
    </row>
    <row r="762" spans="1:11" ht="38.25">
      <c r="A762" s="13" t="s">
        <v>628</v>
      </c>
      <c r="B762" s="21" t="s">
        <v>29</v>
      </c>
      <c r="C762" s="21" t="s">
        <v>29</v>
      </c>
      <c r="D762" s="21" t="s">
        <v>251</v>
      </c>
      <c r="E762" s="19"/>
      <c r="F762" s="47">
        <f>F763+F767</f>
        <v>1000</v>
      </c>
      <c r="G762" s="47">
        <f>G763+G767</f>
        <v>1000</v>
      </c>
      <c r="H762" s="47">
        <f>H763+H767</f>
        <v>1000</v>
      </c>
      <c r="I762" s="83">
        <f t="shared" si="153"/>
        <v>0</v>
      </c>
      <c r="J762" s="8">
        <f t="shared" si="152"/>
        <v>100</v>
      </c>
      <c r="K762" s="8">
        <f>H762/H1090*100</f>
        <v>0.13751586933132082</v>
      </c>
    </row>
    <row r="763" spans="1:11" ht="89.25">
      <c r="A763" s="13" t="s">
        <v>629</v>
      </c>
      <c r="B763" s="21" t="s">
        <v>29</v>
      </c>
      <c r="C763" s="21" t="s">
        <v>29</v>
      </c>
      <c r="D763" s="21" t="s">
        <v>630</v>
      </c>
      <c r="E763" s="19"/>
      <c r="F763" s="47">
        <f aca="true" t="shared" si="154" ref="F763:H764">F764</f>
        <v>750</v>
      </c>
      <c r="G763" s="47">
        <f t="shared" si="154"/>
        <v>750</v>
      </c>
      <c r="H763" s="47">
        <f t="shared" si="154"/>
        <v>750</v>
      </c>
      <c r="I763" s="83">
        <f t="shared" si="153"/>
        <v>0</v>
      </c>
      <c r="J763" s="8">
        <f t="shared" si="152"/>
        <v>100</v>
      </c>
      <c r="K763" s="8">
        <f>H763/H1090*100</f>
        <v>0.10313690199849061</v>
      </c>
    </row>
    <row r="764" spans="1:11" ht="51">
      <c r="A764" s="13" t="s">
        <v>74</v>
      </c>
      <c r="B764" s="21" t="s">
        <v>29</v>
      </c>
      <c r="C764" s="21" t="s">
        <v>29</v>
      </c>
      <c r="D764" s="21" t="s">
        <v>630</v>
      </c>
      <c r="E764" s="19" t="s">
        <v>75</v>
      </c>
      <c r="F764" s="47">
        <f t="shared" si="154"/>
        <v>750</v>
      </c>
      <c r="G764" s="47">
        <f t="shared" si="154"/>
        <v>750</v>
      </c>
      <c r="H764" s="47">
        <f t="shared" si="154"/>
        <v>750</v>
      </c>
      <c r="I764" s="83">
        <f t="shared" si="153"/>
        <v>0</v>
      </c>
      <c r="J764" s="8">
        <f t="shared" si="152"/>
        <v>100</v>
      </c>
      <c r="K764" s="8">
        <f>H764/H1090*100</f>
        <v>0.10313690199849061</v>
      </c>
    </row>
    <row r="765" spans="1:11" ht="12.75">
      <c r="A765" s="13" t="s">
        <v>125</v>
      </c>
      <c r="B765" s="21" t="s">
        <v>29</v>
      </c>
      <c r="C765" s="21" t="s">
        <v>29</v>
      </c>
      <c r="D765" s="21" t="s">
        <v>630</v>
      </c>
      <c r="E765" s="19" t="s">
        <v>127</v>
      </c>
      <c r="F765" s="47">
        <v>750</v>
      </c>
      <c r="G765" s="41">
        <v>750</v>
      </c>
      <c r="H765" s="8">
        <v>750</v>
      </c>
      <c r="I765" s="83">
        <f t="shared" si="153"/>
        <v>0</v>
      </c>
      <c r="J765" s="8">
        <f t="shared" si="152"/>
        <v>100</v>
      </c>
      <c r="K765" s="8">
        <f>H765/H1090*100</f>
        <v>0.10313690199849061</v>
      </c>
    </row>
    <row r="766" spans="1:11" ht="12.75">
      <c r="A766" s="13"/>
      <c r="B766" s="21"/>
      <c r="C766" s="21"/>
      <c r="D766" s="21"/>
      <c r="E766" s="19"/>
      <c r="F766" s="47"/>
      <c r="G766" s="41"/>
      <c r="H766" s="8"/>
      <c r="I766" s="83"/>
      <c r="J766" s="8"/>
      <c r="K766" s="8"/>
    </row>
    <row r="767" spans="1:11" ht="102">
      <c r="A767" s="13" t="s">
        <v>631</v>
      </c>
      <c r="B767" s="21" t="s">
        <v>29</v>
      </c>
      <c r="C767" s="21" t="s">
        <v>29</v>
      </c>
      <c r="D767" s="21" t="s">
        <v>632</v>
      </c>
      <c r="E767" s="19"/>
      <c r="F767" s="47">
        <f aca="true" t="shared" si="155" ref="F767:H768">F768</f>
        <v>250</v>
      </c>
      <c r="G767" s="47">
        <f t="shared" si="155"/>
        <v>250</v>
      </c>
      <c r="H767" s="47">
        <f t="shared" si="155"/>
        <v>250</v>
      </c>
      <c r="I767" s="83">
        <f t="shared" si="153"/>
        <v>0</v>
      </c>
      <c r="J767" s="8">
        <f t="shared" si="152"/>
        <v>100</v>
      </c>
      <c r="K767" s="8">
        <f>H767/H1090*100</f>
        <v>0.034378967332830204</v>
      </c>
    </row>
    <row r="768" spans="1:11" ht="51">
      <c r="A768" s="13" t="s">
        <v>74</v>
      </c>
      <c r="B768" s="21" t="s">
        <v>29</v>
      </c>
      <c r="C768" s="21" t="s">
        <v>29</v>
      </c>
      <c r="D768" s="21" t="s">
        <v>632</v>
      </c>
      <c r="E768" s="19" t="s">
        <v>75</v>
      </c>
      <c r="F768" s="47">
        <f t="shared" si="155"/>
        <v>250</v>
      </c>
      <c r="G768" s="47">
        <f t="shared" si="155"/>
        <v>250</v>
      </c>
      <c r="H768" s="47">
        <f t="shared" si="155"/>
        <v>250</v>
      </c>
      <c r="I768" s="83">
        <f t="shared" si="153"/>
        <v>0</v>
      </c>
      <c r="J768" s="8">
        <f t="shared" si="152"/>
        <v>100</v>
      </c>
      <c r="K768" s="8">
        <f>H768/H1090*100</f>
        <v>0.034378967332830204</v>
      </c>
    </row>
    <row r="769" spans="1:11" ht="12.75">
      <c r="A769" s="13" t="s">
        <v>125</v>
      </c>
      <c r="B769" s="21" t="s">
        <v>29</v>
      </c>
      <c r="C769" s="21" t="s">
        <v>29</v>
      </c>
      <c r="D769" s="21" t="s">
        <v>632</v>
      </c>
      <c r="E769" s="19" t="s">
        <v>127</v>
      </c>
      <c r="F769" s="47">
        <v>250</v>
      </c>
      <c r="G769" s="41">
        <v>250</v>
      </c>
      <c r="H769" s="8">
        <v>250</v>
      </c>
      <c r="I769" s="83">
        <f t="shared" si="153"/>
        <v>0</v>
      </c>
      <c r="J769" s="8">
        <f t="shared" si="152"/>
        <v>100</v>
      </c>
      <c r="K769" s="8">
        <f>H769/H1090*100</f>
        <v>0.034378967332830204</v>
      </c>
    </row>
    <row r="770" spans="1:11" ht="12.75">
      <c r="A770" s="13"/>
      <c r="B770" s="21"/>
      <c r="C770" s="21"/>
      <c r="D770" s="21"/>
      <c r="E770" s="19"/>
      <c r="F770" s="47"/>
      <c r="G770" s="41"/>
      <c r="H770" s="8"/>
      <c r="I770" s="83"/>
      <c r="J770" s="8"/>
      <c r="K770" s="8"/>
    </row>
    <row r="771" spans="1:11" ht="38.25">
      <c r="A771" s="90" t="s">
        <v>476</v>
      </c>
      <c r="B771" s="21" t="s">
        <v>29</v>
      </c>
      <c r="C771" s="21" t="s">
        <v>29</v>
      </c>
      <c r="D771" s="91" t="s">
        <v>162</v>
      </c>
      <c r="E771" s="19"/>
      <c r="F771" s="47">
        <f>F772</f>
        <v>2324.7</v>
      </c>
      <c r="G771" s="47">
        <f>G772</f>
        <v>0</v>
      </c>
      <c r="H771" s="47">
        <f>H772</f>
        <v>0</v>
      </c>
      <c r="I771" s="83">
        <f t="shared" si="153"/>
        <v>0</v>
      </c>
      <c r="J771" s="8"/>
      <c r="K771" s="8">
        <f>H771/H1090*100</f>
        <v>0</v>
      </c>
    </row>
    <row r="772" spans="1:11" ht="38.25">
      <c r="A772" s="90" t="s">
        <v>540</v>
      </c>
      <c r="B772" s="21" t="s">
        <v>29</v>
      </c>
      <c r="C772" s="21" t="s">
        <v>29</v>
      </c>
      <c r="D772" s="91" t="s">
        <v>246</v>
      </c>
      <c r="E772" s="19"/>
      <c r="F772" s="47">
        <f>F773+F777</f>
        <v>2324.7</v>
      </c>
      <c r="G772" s="47">
        <f>G773+G777</f>
        <v>0</v>
      </c>
      <c r="H772" s="47">
        <f>H773+H777</f>
        <v>0</v>
      </c>
      <c r="I772" s="83">
        <f t="shared" si="153"/>
        <v>0</v>
      </c>
      <c r="J772" s="8"/>
      <c r="K772" s="8">
        <f>H772/H1090*100</f>
        <v>0</v>
      </c>
    </row>
    <row r="773" spans="1:11" ht="51">
      <c r="A773" s="13" t="s">
        <v>633</v>
      </c>
      <c r="B773" s="21" t="s">
        <v>29</v>
      </c>
      <c r="C773" s="21" t="s">
        <v>29</v>
      </c>
      <c r="D773" s="21" t="s">
        <v>634</v>
      </c>
      <c r="E773" s="19"/>
      <c r="F773" s="47">
        <f aca="true" t="shared" si="156" ref="F773:H774">F774</f>
        <v>1743.5</v>
      </c>
      <c r="G773" s="47">
        <f t="shared" si="156"/>
        <v>0</v>
      </c>
      <c r="H773" s="47">
        <f t="shared" si="156"/>
        <v>0</v>
      </c>
      <c r="I773" s="83">
        <f t="shared" si="153"/>
        <v>0</v>
      </c>
      <c r="J773" s="8"/>
      <c r="K773" s="8">
        <f>H773/H1090*100</f>
        <v>0</v>
      </c>
    </row>
    <row r="774" spans="1:11" ht="38.25">
      <c r="A774" s="13" t="s">
        <v>22</v>
      </c>
      <c r="B774" s="21" t="s">
        <v>29</v>
      </c>
      <c r="C774" s="21" t="s">
        <v>29</v>
      </c>
      <c r="D774" s="21" t="s">
        <v>634</v>
      </c>
      <c r="E774" s="19" t="s">
        <v>18</v>
      </c>
      <c r="F774" s="47">
        <f t="shared" si="156"/>
        <v>1743.5</v>
      </c>
      <c r="G774" s="47">
        <f t="shared" si="156"/>
        <v>0</v>
      </c>
      <c r="H774" s="47">
        <f t="shared" si="156"/>
        <v>0</v>
      </c>
      <c r="I774" s="83">
        <f t="shared" si="153"/>
        <v>0</v>
      </c>
      <c r="J774" s="8"/>
      <c r="K774" s="8">
        <f>H774/H1090*100</f>
        <v>0</v>
      </c>
    </row>
    <row r="775" spans="1:11" ht="38.25">
      <c r="A775" s="13" t="s">
        <v>140</v>
      </c>
      <c r="B775" s="21" t="s">
        <v>29</v>
      </c>
      <c r="C775" s="21" t="s">
        <v>29</v>
      </c>
      <c r="D775" s="21" t="s">
        <v>634</v>
      </c>
      <c r="E775" s="19" t="s">
        <v>118</v>
      </c>
      <c r="F775" s="47">
        <v>1743.5</v>
      </c>
      <c r="G775" s="41">
        <v>0</v>
      </c>
      <c r="H775" s="8">
        <v>0</v>
      </c>
      <c r="I775" s="83">
        <f t="shared" si="153"/>
        <v>0</v>
      </c>
      <c r="J775" s="8"/>
      <c r="K775" s="8">
        <f>H775/H1090*100</f>
        <v>0</v>
      </c>
    </row>
    <row r="776" spans="1:11" ht="12.75">
      <c r="A776" s="13"/>
      <c r="B776" s="21"/>
      <c r="C776" s="21"/>
      <c r="D776" s="21"/>
      <c r="E776" s="19"/>
      <c r="F776" s="47"/>
      <c r="G776" s="41"/>
      <c r="H776" s="8"/>
      <c r="I776" s="83"/>
      <c r="J776" s="8"/>
      <c r="K776" s="8"/>
    </row>
    <row r="777" spans="1:11" ht="63.75">
      <c r="A777" s="13" t="s">
        <v>635</v>
      </c>
      <c r="B777" s="21" t="s">
        <v>29</v>
      </c>
      <c r="C777" s="21" t="s">
        <v>29</v>
      </c>
      <c r="D777" s="21" t="s">
        <v>636</v>
      </c>
      <c r="E777" s="19"/>
      <c r="F777" s="47">
        <f aca="true" t="shared" si="157" ref="F777:H778">F778</f>
        <v>581.2</v>
      </c>
      <c r="G777" s="47">
        <f t="shared" si="157"/>
        <v>0</v>
      </c>
      <c r="H777" s="47">
        <f t="shared" si="157"/>
        <v>0</v>
      </c>
      <c r="I777" s="83">
        <f t="shared" si="153"/>
        <v>0</v>
      </c>
      <c r="J777" s="8"/>
      <c r="K777" s="8">
        <f>H777/H1090*100</f>
        <v>0</v>
      </c>
    </row>
    <row r="778" spans="1:11" ht="38.25">
      <c r="A778" s="13" t="s">
        <v>22</v>
      </c>
      <c r="B778" s="21" t="s">
        <v>29</v>
      </c>
      <c r="C778" s="21" t="s">
        <v>29</v>
      </c>
      <c r="D778" s="21" t="s">
        <v>636</v>
      </c>
      <c r="E778" s="19" t="s">
        <v>18</v>
      </c>
      <c r="F778" s="47">
        <f t="shared" si="157"/>
        <v>581.2</v>
      </c>
      <c r="G778" s="47">
        <f t="shared" si="157"/>
        <v>0</v>
      </c>
      <c r="H778" s="47">
        <f t="shared" si="157"/>
        <v>0</v>
      </c>
      <c r="I778" s="83">
        <f t="shared" si="153"/>
        <v>0</v>
      </c>
      <c r="J778" s="8"/>
      <c r="K778" s="8">
        <f>H778/H1090*100</f>
        <v>0</v>
      </c>
    </row>
    <row r="779" spans="1:11" ht="38.25">
      <c r="A779" s="13" t="s">
        <v>140</v>
      </c>
      <c r="B779" s="21" t="s">
        <v>29</v>
      </c>
      <c r="C779" s="21" t="s">
        <v>29</v>
      </c>
      <c r="D779" s="21" t="s">
        <v>636</v>
      </c>
      <c r="E779" s="19" t="s">
        <v>118</v>
      </c>
      <c r="F779" s="47">
        <v>581.2</v>
      </c>
      <c r="G779" s="41">
        <v>0</v>
      </c>
      <c r="H779" s="8">
        <v>0</v>
      </c>
      <c r="I779" s="83">
        <f t="shared" si="153"/>
        <v>0</v>
      </c>
      <c r="J779" s="8"/>
      <c r="K779" s="8">
        <f>H779/H1090*100</f>
        <v>0</v>
      </c>
    </row>
    <row r="780" spans="1:11" ht="12.75">
      <c r="A780" s="13"/>
      <c r="B780" s="64"/>
      <c r="C780" s="64"/>
      <c r="D780" s="64"/>
      <c r="E780" s="23"/>
      <c r="F780" s="47"/>
      <c r="G780" s="41"/>
      <c r="H780" s="8"/>
      <c r="I780" s="83"/>
      <c r="J780" s="8"/>
      <c r="K780" s="8"/>
    </row>
    <row r="781" spans="1:11" ht="25.5">
      <c r="A781" s="13" t="s">
        <v>86</v>
      </c>
      <c r="B781" s="21" t="s">
        <v>29</v>
      </c>
      <c r="C781" s="21" t="s">
        <v>52</v>
      </c>
      <c r="D781" s="21"/>
      <c r="E781" s="19"/>
      <c r="F781" s="47">
        <f>F782+F812</f>
        <v>87033.3</v>
      </c>
      <c r="G781" s="41">
        <f>G782+G812</f>
        <v>38627.100000000006</v>
      </c>
      <c r="H781" s="41">
        <f>H782+H812</f>
        <v>35705.700000000004</v>
      </c>
      <c r="I781" s="83">
        <f>H781-G781</f>
        <v>-2921.4000000000015</v>
      </c>
      <c r="J781" s="8">
        <f aca="true" t="shared" si="158" ref="J781:J787">H781/G781*100</f>
        <v>92.43691605116615</v>
      </c>
      <c r="K781" s="8">
        <f>H781/H1090*100</f>
        <v>4.910100375583343</v>
      </c>
    </row>
    <row r="782" spans="1:11" ht="51">
      <c r="A782" s="13" t="s">
        <v>108</v>
      </c>
      <c r="B782" s="21" t="s">
        <v>29</v>
      </c>
      <c r="C782" s="21" t="s">
        <v>52</v>
      </c>
      <c r="D782" s="21" t="s">
        <v>160</v>
      </c>
      <c r="E782" s="12"/>
      <c r="F782" s="47">
        <f>F799+F783</f>
        <v>87023.3</v>
      </c>
      <c r="G782" s="41">
        <f>G799+G783</f>
        <v>38627.100000000006</v>
      </c>
      <c r="H782" s="41">
        <f>H799+H783</f>
        <v>35705.700000000004</v>
      </c>
      <c r="I782" s="83">
        <f>H782-G782</f>
        <v>-2921.4000000000015</v>
      </c>
      <c r="J782" s="8">
        <f t="shared" si="158"/>
        <v>92.43691605116615</v>
      </c>
      <c r="K782" s="8">
        <f>H782/H1090*100</f>
        <v>4.910100375583343</v>
      </c>
    </row>
    <row r="783" spans="1:11" ht="38.25">
      <c r="A783" s="13" t="s">
        <v>77</v>
      </c>
      <c r="B783" s="21" t="s">
        <v>29</v>
      </c>
      <c r="C783" s="21" t="s">
        <v>52</v>
      </c>
      <c r="D783" s="21" t="s">
        <v>211</v>
      </c>
      <c r="E783" s="19"/>
      <c r="F783" s="47">
        <f aca="true" t="shared" si="159" ref="F783:H786">F784</f>
        <v>29363.700000000004</v>
      </c>
      <c r="G783" s="41">
        <f t="shared" si="159"/>
        <v>9960.2</v>
      </c>
      <c r="H783" s="41">
        <f t="shared" si="159"/>
        <v>7920.300000000001</v>
      </c>
      <c r="I783" s="83">
        <f t="shared" si="146"/>
        <v>-2039.8999999999996</v>
      </c>
      <c r="J783" s="8">
        <f t="shared" si="158"/>
        <v>79.51948756049076</v>
      </c>
      <c r="K783" s="8">
        <f>H783/H1090*100</f>
        <v>1.0891669398648605</v>
      </c>
    </row>
    <row r="784" spans="1:11" ht="38.25">
      <c r="A784" s="13" t="s">
        <v>268</v>
      </c>
      <c r="B784" s="21" t="s">
        <v>29</v>
      </c>
      <c r="C784" s="21" t="s">
        <v>52</v>
      </c>
      <c r="D784" s="21" t="s">
        <v>251</v>
      </c>
      <c r="E784" s="19"/>
      <c r="F784" s="47">
        <f>F785+F789+F794</f>
        <v>29363.700000000004</v>
      </c>
      <c r="G784" s="41">
        <f>G785+G789+G794</f>
        <v>9960.2</v>
      </c>
      <c r="H784" s="41">
        <f>H785+H789+H794</f>
        <v>7920.300000000001</v>
      </c>
      <c r="I784" s="83">
        <f t="shared" si="146"/>
        <v>-2039.8999999999996</v>
      </c>
      <c r="J784" s="8">
        <f t="shared" si="158"/>
        <v>79.51948756049076</v>
      </c>
      <c r="K784" s="8">
        <f>H784/H1090*100</f>
        <v>1.0891669398648605</v>
      </c>
    </row>
    <row r="785" spans="1:11" ht="63.75">
      <c r="A785" s="13" t="s">
        <v>78</v>
      </c>
      <c r="B785" s="21" t="s">
        <v>29</v>
      </c>
      <c r="C785" s="21" t="s">
        <v>52</v>
      </c>
      <c r="D785" s="21" t="s">
        <v>212</v>
      </c>
      <c r="E785" s="21"/>
      <c r="F785" s="47">
        <f t="shared" si="159"/>
        <v>508.9</v>
      </c>
      <c r="G785" s="41">
        <f t="shared" si="159"/>
        <v>508.9</v>
      </c>
      <c r="H785" s="41">
        <f t="shared" si="159"/>
        <v>34.8</v>
      </c>
      <c r="I785" s="83">
        <f t="shared" si="146"/>
        <v>-474.09999999999997</v>
      </c>
      <c r="J785" s="8">
        <f t="shared" si="158"/>
        <v>6.838278640204362</v>
      </c>
      <c r="K785" s="8">
        <f>H785/H1090*100</f>
        <v>0.004785552252729964</v>
      </c>
    </row>
    <row r="786" spans="1:11" ht="51">
      <c r="A786" s="13" t="s">
        <v>74</v>
      </c>
      <c r="B786" s="21" t="s">
        <v>29</v>
      </c>
      <c r="C786" s="21" t="s">
        <v>52</v>
      </c>
      <c r="D786" s="21" t="s">
        <v>212</v>
      </c>
      <c r="E786" s="19" t="s">
        <v>75</v>
      </c>
      <c r="F786" s="47">
        <f t="shared" si="159"/>
        <v>508.9</v>
      </c>
      <c r="G786" s="41">
        <f t="shared" si="159"/>
        <v>508.9</v>
      </c>
      <c r="H786" s="41">
        <f t="shared" si="159"/>
        <v>34.8</v>
      </c>
      <c r="I786" s="83">
        <f t="shared" si="146"/>
        <v>-474.09999999999997</v>
      </c>
      <c r="J786" s="8">
        <f t="shared" si="158"/>
        <v>6.838278640204362</v>
      </c>
      <c r="K786" s="8">
        <f>H786/H1090*100</f>
        <v>0.004785552252729964</v>
      </c>
    </row>
    <row r="787" spans="1:11" ht="12.75">
      <c r="A787" s="13" t="s">
        <v>125</v>
      </c>
      <c r="B787" s="21" t="s">
        <v>29</v>
      </c>
      <c r="C787" s="21" t="s">
        <v>52</v>
      </c>
      <c r="D787" s="21" t="s">
        <v>212</v>
      </c>
      <c r="E787" s="19" t="s">
        <v>127</v>
      </c>
      <c r="F787" s="47">
        <v>508.9</v>
      </c>
      <c r="G787" s="41">
        <v>508.9</v>
      </c>
      <c r="H787" s="8">
        <v>34.8</v>
      </c>
      <c r="I787" s="83">
        <f t="shared" si="146"/>
        <v>-474.09999999999997</v>
      </c>
      <c r="J787" s="8">
        <f t="shared" si="158"/>
        <v>6.838278640204362</v>
      </c>
      <c r="K787" s="8">
        <f>H787/H1090*100</f>
        <v>0.004785552252729964</v>
      </c>
    </row>
    <row r="788" spans="1:11" ht="12.75">
      <c r="A788" s="13"/>
      <c r="B788" s="21"/>
      <c r="C788" s="21"/>
      <c r="D788" s="21"/>
      <c r="E788" s="19"/>
      <c r="F788" s="47"/>
      <c r="G788" s="41"/>
      <c r="H788" s="8"/>
      <c r="I788" s="83"/>
      <c r="J788" s="8"/>
      <c r="K788" s="8"/>
    </row>
    <row r="789" spans="1:11" ht="89.25">
      <c r="A789" s="13" t="s">
        <v>546</v>
      </c>
      <c r="B789" s="21" t="s">
        <v>29</v>
      </c>
      <c r="C789" s="21" t="s">
        <v>52</v>
      </c>
      <c r="D789" s="21" t="s">
        <v>547</v>
      </c>
      <c r="E789" s="19"/>
      <c r="F789" s="47">
        <f>F790</f>
        <v>21641.100000000002</v>
      </c>
      <c r="G789" s="41">
        <f>G790</f>
        <v>7088.5</v>
      </c>
      <c r="H789" s="41">
        <f>H790</f>
        <v>5914.1</v>
      </c>
      <c r="I789" s="83">
        <f t="shared" si="146"/>
        <v>-1174.3999999999996</v>
      </c>
      <c r="J789" s="8">
        <f>H789/G789*100</f>
        <v>83.43231995485645</v>
      </c>
      <c r="K789" s="8">
        <f>H789/H1090*100</f>
        <v>0.8132826028123645</v>
      </c>
    </row>
    <row r="790" spans="1:11" ht="51">
      <c r="A790" s="13" t="s">
        <v>74</v>
      </c>
      <c r="B790" s="21" t="s">
        <v>29</v>
      </c>
      <c r="C790" s="21" t="s">
        <v>52</v>
      </c>
      <c r="D790" s="21" t="s">
        <v>547</v>
      </c>
      <c r="E790" s="19" t="s">
        <v>75</v>
      </c>
      <c r="F790" s="47">
        <f>F791+F792</f>
        <v>21641.100000000002</v>
      </c>
      <c r="G790" s="41">
        <f>G791+G792</f>
        <v>7088.5</v>
      </c>
      <c r="H790" s="41">
        <f>H791+H792</f>
        <v>5914.1</v>
      </c>
      <c r="I790" s="83">
        <f t="shared" si="146"/>
        <v>-1174.3999999999996</v>
      </c>
      <c r="J790" s="8">
        <f>H790/G790*100</f>
        <v>83.43231995485645</v>
      </c>
      <c r="K790" s="8">
        <f>H790/H1090*100</f>
        <v>0.8132826028123645</v>
      </c>
    </row>
    <row r="791" spans="1:11" ht="12.75">
      <c r="A791" s="13" t="s">
        <v>125</v>
      </c>
      <c r="B791" s="21" t="s">
        <v>29</v>
      </c>
      <c r="C791" s="21" t="s">
        <v>52</v>
      </c>
      <c r="D791" s="21" t="s">
        <v>547</v>
      </c>
      <c r="E791" s="19" t="s">
        <v>127</v>
      </c>
      <c r="F791" s="47">
        <v>19736.4</v>
      </c>
      <c r="G791" s="41">
        <v>7088.5</v>
      </c>
      <c r="H791" s="8">
        <v>5914.1</v>
      </c>
      <c r="I791" s="83">
        <f t="shared" si="146"/>
        <v>-1174.3999999999996</v>
      </c>
      <c r="J791" s="8">
        <f>H791/G791*100</f>
        <v>83.43231995485645</v>
      </c>
      <c r="K791" s="8">
        <f>H791/H1090*100</f>
        <v>0.8132826028123645</v>
      </c>
    </row>
    <row r="792" spans="1:11" ht="12.75">
      <c r="A792" s="13" t="s">
        <v>126</v>
      </c>
      <c r="B792" s="21" t="s">
        <v>29</v>
      </c>
      <c r="C792" s="21" t="s">
        <v>52</v>
      </c>
      <c r="D792" s="21" t="s">
        <v>547</v>
      </c>
      <c r="E792" s="19" t="s">
        <v>128</v>
      </c>
      <c r="F792" s="47">
        <v>1904.7</v>
      </c>
      <c r="G792" s="41">
        <v>0</v>
      </c>
      <c r="H792" s="8">
        <v>0</v>
      </c>
      <c r="I792" s="83">
        <f t="shared" si="146"/>
        <v>0</v>
      </c>
      <c r="J792" s="8"/>
      <c r="K792" s="8">
        <f>H792/H1090*100</f>
        <v>0</v>
      </c>
    </row>
    <row r="793" spans="1:11" ht="12.75">
      <c r="A793" s="13"/>
      <c r="B793" s="21"/>
      <c r="C793" s="21"/>
      <c r="D793" s="21"/>
      <c r="E793" s="19"/>
      <c r="F793" s="47"/>
      <c r="G793" s="41"/>
      <c r="H793" s="8"/>
      <c r="I793" s="83"/>
      <c r="J793" s="8"/>
      <c r="K793" s="8"/>
    </row>
    <row r="794" spans="1:11" ht="114.75">
      <c r="A794" s="13" t="s">
        <v>548</v>
      </c>
      <c r="B794" s="21" t="s">
        <v>29</v>
      </c>
      <c r="C794" s="21" t="s">
        <v>52</v>
      </c>
      <c r="D794" s="21" t="s">
        <v>549</v>
      </c>
      <c r="E794" s="19"/>
      <c r="F794" s="47">
        <f>F795</f>
        <v>7213.7</v>
      </c>
      <c r="G794" s="41">
        <f>G795</f>
        <v>2362.8</v>
      </c>
      <c r="H794" s="41">
        <f>H795</f>
        <v>1971.4</v>
      </c>
      <c r="I794" s="83">
        <f t="shared" si="146"/>
        <v>-391.4000000000001</v>
      </c>
      <c r="J794" s="8">
        <f>H794/G794*100</f>
        <v>83.43490773658371</v>
      </c>
      <c r="K794" s="8">
        <f>H794/H1090*100</f>
        <v>0.2710987847997659</v>
      </c>
    </row>
    <row r="795" spans="1:11" ht="51">
      <c r="A795" s="13" t="s">
        <v>74</v>
      </c>
      <c r="B795" s="21" t="s">
        <v>29</v>
      </c>
      <c r="C795" s="21" t="s">
        <v>52</v>
      </c>
      <c r="D795" s="21" t="s">
        <v>549</v>
      </c>
      <c r="E795" s="19" t="s">
        <v>75</v>
      </c>
      <c r="F795" s="47">
        <f>F796+F797</f>
        <v>7213.7</v>
      </c>
      <c r="G795" s="41">
        <f>G796+G797</f>
        <v>2362.8</v>
      </c>
      <c r="H795" s="41">
        <f>H796+H797</f>
        <v>1971.4</v>
      </c>
      <c r="I795" s="83">
        <f t="shared" si="146"/>
        <v>-391.4000000000001</v>
      </c>
      <c r="J795" s="8">
        <f>H795/G795*100</f>
        <v>83.43490773658371</v>
      </c>
      <c r="K795" s="8">
        <f>H795/H1090*100</f>
        <v>0.2710987847997659</v>
      </c>
    </row>
    <row r="796" spans="1:11" ht="12.75">
      <c r="A796" s="13" t="s">
        <v>125</v>
      </c>
      <c r="B796" s="21" t="s">
        <v>29</v>
      </c>
      <c r="C796" s="21" t="s">
        <v>52</v>
      </c>
      <c r="D796" s="21" t="s">
        <v>549</v>
      </c>
      <c r="E796" s="19" t="s">
        <v>127</v>
      </c>
      <c r="F796" s="47">
        <v>6578.8</v>
      </c>
      <c r="G796" s="41">
        <v>2362.8</v>
      </c>
      <c r="H796" s="8">
        <v>1971.4</v>
      </c>
      <c r="I796" s="83">
        <f t="shared" si="146"/>
        <v>-391.4000000000001</v>
      </c>
      <c r="J796" s="8">
        <f>H796/G796*100</f>
        <v>83.43490773658371</v>
      </c>
      <c r="K796" s="8">
        <f>H796/H1090*100</f>
        <v>0.2710987847997659</v>
      </c>
    </row>
    <row r="797" spans="1:11" ht="12.75">
      <c r="A797" s="13" t="s">
        <v>126</v>
      </c>
      <c r="B797" s="21" t="s">
        <v>29</v>
      </c>
      <c r="C797" s="21" t="s">
        <v>52</v>
      </c>
      <c r="D797" s="21" t="s">
        <v>549</v>
      </c>
      <c r="E797" s="19" t="s">
        <v>128</v>
      </c>
      <c r="F797" s="47">
        <v>634.9</v>
      </c>
      <c r="G797" s="41">
        <v>0</v>
      </c>
      <c r="H797" s="8">
        <v>0</v>
      </c>
      <c r="I797" s="83">
        <f t="shared" si="146"/>
        <v>0</v>
      </c>
      <c r="J797" s="8"/>
      <c r="K797" s="8">
        <f>H797/H1090*100</f>
        <v>0</v>
      </c>
    </row>
    <row r="798" spans="1:11" ht="12.75">
      <c r="A798" s="13"/>
      <c r="B798" s="21"/>
      <c r="C798" s="21"/>
      <c r="D798" s="21"/>
      <c r="E798" s="19"/>
      <c r="F798" s="47"/>
      <c r="G798" s="41"/>
      <c r="H798" s="8"/>
      <c r="I798" s="83"/>
      <c r="J798" s="8"/>
      <c r="K798" s="8"/>
    </row>
    <row r="799" spans="1:11" s="26" customFormat="1" ht="38.25">
      <c r="A799" s="13" t="s">
        <v>87</v>
      </c>
      <c r="B799" s="21" t="s">
        <v>29</v>
      </c>
      <c r="C799" s="21" t="s">
        <v>52</v>
      </c>
      <c r="D799" s="21" t="s">
        <v>214</v>
      </c>
      <c r="E799" s="12"/>
      <c r="F799" s="48">
        <f>F800</f>
        <v>57659.6</v>
      </c>
      <c r="G799" s="38">
        <f>G800</f>
        <v>28666.9</v>
      </c>
      <c r="H799" s="38">
        <f>H800</f>
        <v>27785.4</v>
      </c>
      <c r="I799" s="83">
        <f t="shared" si="146"/>
        <v>-881.5</v>
      </c>
      <c r="J799" s="8">
        <f>H799/G799*100</f>
        <v>96.92502502886605</v>
      </c>
      <c r="K799" s="8">
        <f>H799/H1090*100</f>
        <v>3.820933435718482</v>
      </c>
    </row>
    <row r="800" spans="1:11" s="26" customFormat="1" ht="38.25">
      <c r="A800" s="13" t="s">
        <v>271</v>
      </c>
      <c r="B800" s="21" t="s">
        <v>29</v>
      </c>
      <c r="C800" s="21" t="s">
        <v>52</v>
      </c>
      <c r="D800" s="21" t="s">
        <v>253</v>
      </c>
      <c r="E800" s="12"/>
      <c r="F800" s="48">
        <f>F801+F805+F809</f>
        <v>57659.6</v>
      </c>
      <c r="G800" s="48">
        <f>G801+G805+G809</f>
        <v>28666.9</v>
      </c>
      <c r="H800" s="48">
        <f>H801+H805+H809</f>
        <v>27785.4</v>
      </c>
      <c r="I800" s="83">
        <f t="shared" si="146"/>
        <v>-881.5</v>
      </c>
      <c r="J800" s="8">
        <f>H800/G800*100</f>
        <v>96.92502502886605</v>
      </c>
      <c r="K800" s="8">
        <f>H800/H1090*100</f>
        <v>3.820933435718482</v>
      </c>
    </row>
    <row r="801" spans="1:11" s="3" customFormat="1" ht="114.75">
      <c r="A801" s="13" t="s">
        <v>114</v>
      </c>
      <c r="B801" s="21" t="s">
        <v>29</v>
      </c>
      <c r="C801" s="21" t="s">
        <v>52</v>
      </c>
      <c r="D801" s="21" t="s">
        <v>215</v>
      </c>
      <c r="E801" s="12"/>
      <c r="F801" s="48">
        <f aca="true" t="shared" si="160" ref="F801:H802">F802</f>
        <v>39760.9</v>
      </c>
      <c r="G801" s="38">
        <f t="shared" si="160"/>
        <v>18865.8</v>
      </c>
      <c r="H801" s="38">
        <f t="shared" si="160"/>
        <v>17985.4</v>
      </c>
      <c r="I801" s="83">
        <f t="shared" si="146"/>
        <v>-880.3999999999978</v>
      </c>
      <c r="J801" s="8">
        <f>H801/G801*100</f>
        <v>95.33335453572074</v>
      </c>
      <c r="K801" s="8">
        <f>H801/H1090*100</f>
        <v>2.473277916271538</v>
      </c>
    </row>
    <row r="802" spans="1:11" ht="51">
      <c r="A802" s="13" t="s">
        <v>74</v>
      </c>
      <c r="B802" s="21" t="s">
        <v>29</v>
      </c>
      <c r="C802" s="21" t="s">
        <v>52</v>
      </c>
      <c r="D802" s="21" t="s">
        <v>215</v>
      </c>
      <c r="E802" s="12" t="s">
        <v>75</v>
      </c>
      <c r="F802" s="48">
        <f t="shared" si="160"/>
        <v>39760.9</v>
      </c>
      <c r="G802" s="38">
        <f t="shared" si="160"/>
        <v>18865.8</v>
      </c>
      <c r="H802" s="38">
        <f t="shared" si="160"/>
        <v>17985.4</v>
      </c>
      <c r="I802" s="83">
        <f t="shared" si="146"/>
        <v>-880.3999999999978</v>
      </c>
      <c r="J802" s="8">
        <f>H802/G802*100</f>
        <v>95.33335453572074</v>
      </c>
      <c r="K802" s="8">
        <f>H802/H1090*100</f>
        <v>2.473277916271538</v>
      </c>
    </row>
    <row r="803" spans="1:11" ht="12.75">
      <c r="A803" s="13" t="s">
        <v>125</v>
      </c>
      <c r="B803" s="21" t="s">
        <v>29</v>
      </c>
      <c r="C803" s="21" t="s">
        <v>52</v>
      </c>
      <c r="D803" s="21" t="s">
        <v>215</v>
      </c>
      <c r="E803" s="12" t="s">
        <v>127</v>
      </c>
      <c r="F803" s="48">
        <v>39760.9</v>
      </c>
      <c r="G803" s="38">
        <v>18865.8</v>
      </c>
      <c r="H803" s="8">
        <v>17985.4</v>
      </c>
      <c r="I803" s="83">
        <f t="shared" si="146"/>
        <v>-880.3999999999978</v>
      </c>
      <c r="J803" s="8">
        <f>H803/G803*100</f>
        <v>95.33335453572074</v>
      </c>
      <c r="K803" s="8">
        <f>H803/H1090*100</f>
        <v>2.473277916271538</v>
      </c>
    </row>
    <row r="804" spans="1:11" ht="12.75">
      <c r="A804" s="13"/>
      <c r="B804" s="21"/>
      <c r="C804" s="21"/>
      <c r="D804" s="21"/>
      <c r="E804" s="12"/>
      <c r="F804" s="48"/>
      <c r="G804" s="38"/>
      <c r="H804" s="8"/>
      <c r="I804" s="83"/>
      <c r="J804" s="8"/>
      <c r="K804" s="8"/>
    </row>
    <row r="805" spans="1:11" ht="76.5">
      <c r="A805" s="13" t="s">
        <v>379</v>
      </c>
      <c r="B805" s="21" t="s">
        <v>29</v>
      </c>
      <c r="C805" s="21" t="s">
        <v>52</v>
      </c>
      <c r="D805" s="21" t="s">
        <v>381</v>
      </c>
      <c r="E805" s="12"/>
      <c r="F805" s="48">
        <f aca="true" t="shared" si="161" ref="F805:H806">F806</f>
        <v>13424</v>
      </c>
      <c r="G805" s="38">
        <f t="shared" si="161"/>
        <v>7351.1</v>
      </c>
      <c r="H805" s="38">
        <f t="shared" si="161"/>
        <v>7350</v>
      </c>
      <c r="I805" s="83">
        <f t="shared" si="146"/>
        <v>-1.1000000000003638</v>
      </c>
      <c r="J805" s="8">
        <f>H805/G805*100</f>
        <v>99.98503625307777</v>
      </c>
      <c r="K805" s="8">
        <f>H805/H1090*100</f>
        <v>1.0107416395852082</v>
      </c>
    </row>
    <row r="806" spans="1:11" ht="51">
      <c r="A806" s="13" t="s">
        <v>74</v>
      </c>
      <c r="B806" s="21" t="s">
        <v>29</v>
      </c>
      <c r="C806" s="21" t="s">
        <v>52</v>
      </c>
      <c r="D806" s="21" t="s">
        <v>381</v>
      </c>
      <c r="E806" s="12" t="s">
        <v>75</v>
      </c>
      <c r="F806" s="48">
        <f t="shared" si="161"/>
        <v>13424</v>
      </c>
      <c r="G806" s="38">
        <f t="shared" si="161"/>
        <v>7351.1</v>
      </c>
      <c r="H806" s="38">
        <f t="shared" si="161"/>
        <v>7350</v>
      </c>
      <c r="I806" s="83">
        <f aca="true" t="shared" si="162" ref="I806:I872">H806-G806</f>
        <v>-1.1000000000003638</v>
      </c>
      <c r="J806" s="8">
        <f>H806/G806*100</f>
        <v>99.98503625307777</v>
      </c>
      <c r="K806" s="8">
        <f>H806/H1090*100</f>
        <v>1.0107416395852082</v>
      </c>
    </row>
    <row r="807" spans="1:11" ht="12.75">
      <c r="A807" s="13" t="s">
        <v>125</v>
      </c>
      <c r="B807" s="21" t="s">
        <v>29</v>
      </c>
      <c r="C807" s="21" t="s">
        <v>52</v>
      </c>
      <c r="D807" s="21" t="s">
        <v>381</v>
      </c>
      <c r="E807" s="12" t="s">
        <v>127</v>
      </c>
      <c r="F807" s="48">
        <v>13424</v>
      </c>
      <c r="G807" s="38">
        <v>7351.1</v>
      </c>
      <c r="H807" s="8">
        <v>7350</v>
      </c>
      <c r="I807" s="83">
        <f t="shared" si="162"/>
        <v>-1.1000000000003638</v>
      </c>
      <c r="J807" s="8">
        <f aca="true" t="shared" si="163" ref="J807:J871">H807/G807*100</f>
        <v>99.98503625307777</v>
      </c>
      <c r="K807" s="8">
        <f>H807/H1090*100</f>
        <v>1.0107416395852082</v>
      </c>
    </row>
    <row r="808" spans="1:11" ht="12.75">
      <c r="A808" s="13"/>
      <c r="B808" s="21"/>
      <c r="C808" s="21"/>
      <c r="D808" s="21"/>
      <c r="E808" s="12"/>
      <c r="F808" s="48"/>
      <c r="G808" s="38"/>
      <c r="H808" s="8"/>
      <c r="I808" s="83"/>
      <c r="J808" s="8"/>
      <c r="K808" s="8"/>
    </row>
    <row r="809" spans="1:11" ht="76.5">
      <c r="A809" s="58" t="s">
        <v>380</v>
      </c>
      <c r="B809" s="21" t="s">
        <v>29</v>
      </c>
      <c r="C809" s="21" t="s">
        <v>52</v>
      </c>
      <c r="D809" s="21" t="s">
        <v>382</v>
      </c>
      <c r="E809" s="12"/>
      <c r="F809" s="48">
        <f aca="true" t="shared" si="164" ref="F809:H810">F810</f>
        <v>4474.7</v>
      </c>
      <c r="G809" s="38">
        <f t="shared" si="164"/>
        <v>2450</v>
      </c>
      <c r="H809" s="38">
        <f t="shared" si="164"/>
        <v>2450</v>
      </c>
      <c r="I809" s="83">
        <f t="shared" si="162"/>
        <v>0</v>
      </c>
      <c r="J809" s="8">
        <f t="shared" si="163"/>
        <v>100</v>
      </c>
      <c r="K809" s="8">
        <f>H809/H1090*100</f>
        <v>0.33691387986173604</v>
      </c>
    </row>
    <row r="810" spans="1:11" ht="51">
      <c r="A810" s="13" t="s">
        <v>74</v>
      </c>
      <c r="B810" s="21" t="s">
        <v>29</v>
      </c>
      <c r="C810" s="21" t="s">
        <v>52</v>
      </c>
      <c r="D810" s="21" t="s">
        <v>382</v>
      </c>
      <c r="E810" s="12" t="s">
        <v>75</v>
      </c>
      <c r="F810" s="48">
        <f t="shared" si="164"/>
        <v>4474.7</v>
      </c>
      <c r="G810" s="38">
        <f t="shared" si="164"/>
        <v>2450</v>
      </c>
      <c r="H810" s="38">
        <f t="shared" si="164"/>
        <v>2450</v>
      </c>
      <c r="I810" s="83">
        <f t="shared" si="162"/>
        <v>0</v>
      </c>
      <c r="J810" s="8">
        <f t="shared" si="163"/>
        <v>100</v>
      </c>
      <c r="K810" s="8">
        <f>H810/H1090*100</f>
        <v>0.33691387986173604</v>
      </c>
    </row>
    <row r="811" spans="1:11" ht="12.75">
      <c r="A811" s="13" t="s">
        <v>126</v>
      </c>
      <c r="B811" s="21" t="s">
        <v>29</v>
      </c>
      <c r="C811" s="21" t="s">
        <v>52</v>
      </c>
      <c r="D811" s="21" t="s">
        <v>382</v>
      </c>
      <c r="E811" s="12" t="s">
        <v>127</v>
      </c>
      <c r="F811" s="48">
        <v>4474.7</v>
      </c>
      <c r="G811" s="38">
        <v>2450</v>
      </c>
      <c r="H811" s="8">
        <v>2450</v>
      </c>
      <c r="I811" s="83">
        <f t="shared" si="162"/>
        <v>0</v>
      </c>
      <c r="J811" s="8">
        <f t="shared" si="163"/>
        <v>100</v>
      </c>
      <c r="K811" s="8">
        <f>H811/H1090*100</f>
        <v>0.33691387986173604</v>
      </c>
    </row>
    <row r="812" spans="1:11" ht="12.75">
      <c r="A812" s="13" t="s">
        <v>13</v>
      </c>
      <c r="B812" s="21" t="s">
        <v>29</v>
      </c>
      <c r="C812" s="21" t="s">
        <v>52</v>
      </c>
      <c r="D812" s="21" t="s">
        <v>145</v>
      </c>
      <c r="E812" s="12"/>
      <c r="F812" s="48">
        <f>F813</f>
        <v>10</v>
      </c>
      <c r="G812" s="48">
        <f aca="true" t="shared" si="165" ref="G812:H815">G813</f>
        <v>0</v>
      </c>
      <c r="H812" s="48">
        <f t="shared" si="165"/>
        <v>0</v>
      </c>
      <c r="I812" s="83">
        <f t="shared" si="162"/>
        <v>0</v>
      </c>
      <c r="J812" s="8"/>
      <c r="K812" s="8">
        <f>H812/H1090*100</f>
        <v>0</v>
      </c>
    </row>
    <row r="813" spans="1:11" ht="34.5" customHeight="1">
      <c r="A813" s="13" t="s">
        <v>367</v>
      </c>
      <c r="B813" s="21" t="s">
        <v>29</v>
      </c>
      <c r="C813" s="21" t="s">
        <v>52</v>
      </c>
      <c r="D813" s="21" t="s">
        <v>368</v>
      </c>
      <c r="E813" s="12"/>
      <c r="F813" s="48">
        <f>F814</f>
        <v>10</v>
      </c>
      <c r="G813" s="48">
        <f t="shared" si="165"/>
        <v>0</v>
      </c>
      <c r="H813" s="48">
        <f t="shared" si="165"/>
        <v>0</v>
      </c>
      <c r="I813" s="83">
        <f t="shared" si="162"/>
        <v>0</v>
      </c>
      <c r="J813" s="8"/>
      <c r="K813" s="8">
        <f>H813/H1090*100</f>
        <v>0</v>
      </c>
    </row>
    <row r="814" spans="1:11" ht="33" customHeight="1">
      <c r="A814" s="13" t="s">
        <v>369</v>
      </c>
      <c r="B814" s="21" t="s">
        <v>29</v>
      </c>
      <c r="C814" s="21" t="s">
        <v>52</v>
      </c>
      <c r="D814" s="21" t="s">
        <v>370</v>
      </c>
      <c r="E814" s="12"/>
      <c r="F814" s="48">
        <f>F815</f>
        <v>10</v>
      </c>
      <c r="G814" s="48">
        <f t="shared" si="165"/>
        <v>0</v>
      </c>
      <c r="H814" s="48">
        <f t="shared" si="165"/>
        <v>0</v>
      </c>
      <c r="I814" s="83">
        <f t="shared" si="162"/>
        <v>0</v>
      </c>
      <c r="J814" s="8"/>
      <c r="K814" s="8">
        <f>H814/H1090*100</f>
        <v>0</v>
      </c>
    </row>
    <row r="815" spans="1:11" ht="27.75" customHeight="1">
      <c r="A815" s="13" t="s">
        <v>22</v>
      </c>
      <c r="B815" s="21" t="s">
        <v>29</v>
      </c>
      <c r="C815" s="21" t="s">
        <v>52</v>
      </c>
      <c r="D815" s="21" t="s">
        <v>370</v>
      </c>
      <c r="E815" s="12" t="s">
        <v>18</v>
      </c>
      <c r="F815" s="48">
        <f>F816</f>
        <v>10</v>
      </c>
      <c r="G815" s="48">
        <f t="shared" si="165"/>
        <v>0</v>
      </c>
      <c r="H815" s="48">
        <f t="shared" si="165"/>
        <v>0</v>
      </c>
      <c r="I815" s="83">
        <f t="shared" si="162"/>
        <v>0</v>
      </c>
      <c r="J815" s="8"/>
      <c r="K815" s="8">
        <f>H815/H1090*100</f>
        <v>0</v>
      </c>
    </row>
    <row r="816" spans="1:11" ht="33" customHeight="1">
      <c r="A816" s="13" t="s">
        <v>140</v>
      </c>
      <c r="B816" s="21" t="s">
        <v>29</v>
      </c>
      <c r="C816" s="21" t="s">
        <v>52</v>
      </c>
      <c r="D816" s="21" t="s">
        <v>370</v>
      </c>
      <c r="E816" s="12" t="s">
        <v>118</v>
      </c>
      <c r="F816" s="48">
        <v>10</v>
      </c>
      <c r="G816" s="38">
        <v>0</v>
      </c>
      <c r="H816" s="8">
        <v>0</v>
      </c>
      <c r="I816" s="83">
        <f t="shared" si="162"/>
        <v>0</v>
      </c>
      <c r="J816" s="8"/>
      <c r="K816" s="8">
        <f>H816/H1090*100</f>
        <v>0</v>
      </c>
    </row>
    <row r="817" spans="1:11" ht="12.75">
      <c r="A817" s="13"/>
      <c r="B817" s="21"/>
      <c r="C817" s="21"/>
      <c r="D817" s="21"/>
      <c r="E817" s="19"/>
      <c r="F817" s="47"/>
      <c r="G817" s="41"/>
      <c r="H817" s="8"/>
      <c r="I817" s="83"/>
      <c r="J817" s="8"/>
      <c r="K817" s="8"/>
    </row>
    <row r="818" spans="1:11" ht="12.75">
      <c r="A818" s="13" t="s">
        <v>88</v>
      </c>
      <c r="B818" s="21" t="s">
        <v>55</v>
      </c>
      <c r="C818" s="21"/>
      <c r="D818" s="21"/>
      <c r="E818" s="19"/>
      <c r="F818" s="47">
        <f>F819+F887</f>
        <v>134672.3</v>
      </c>
      <c r="G818" s="41">
        <f>G819+G887</f>
        <v>81659.59999999999</v>
      </c>
      <c r="H818" s="41">
        <f>H819+H887</f>
        <v>66776.3</v>
      </c>
      <c r="I818" s="83">
        <f t="shared" si="162"/>
        <v>-14883.299999999988</v>
      </c>
      <c r="J818" s="8">
        <f t="shared" si="163"/>
        <v>81.77397391121191</v>
      </c>
      <c r="K818" s="8">
        <f>H818/H1090*100</f>
        <v>9.18280094522908</v>
      </c>
    </row>
    <row r="819" spans="1:11" ht="12.75">
      <c r="A819" s="13" t="s">
        <v>89</v>
      </c>
      <c r="B819" s="21" t="s">
        <v>55</v>
      </c>
      <c r="C819" s="21" t="s">
        <v>6</v>
      </c>
      <c r="D819" s="21"/>
      <c r="E819" s="19"/>
      <c r="F819" s="47">
        <f>F820+F881</f>
        <v>114911.59999999999</v>
      </c>
      <c r="G819" s="41">
        <f>G820+G881</f>
        <v>71013.4</v>
      </c>
      <c r="H819" s="41">
        <f>H820+H881</f>
        <v>56602.8</v>
      </c>
      <c r="I819" s="83">
        <f t="shared" si="162"/>
        <v>-14410.599999999991</v>
      </c>
      <c r="J819" s="8">
        <f t="shared" si="163"/>
        <v>79.70721018849964</v>
      </c>
      <c r="K819" s="8">
        <f>H819/H1090*100</f>
        <v>7.783783248586887</v>
      </c>
    </row>
    <row r="820" spans="1:11" ht="63.75">
      <c r="A820" s="13" t="s">
        <v>492</v>
      </c>
      <c r="B820" s="21" t="s">
        <v>55</v>
      </c>
      <c r="C820" s="21" t="s">
        <v>6</v>
      </c>
      <c r="D820" s="21" t="s">
        <v>169</v>
      </c>
      <c r="E820" s="12"/>
      <c r="F820" s="47">
        <f>F821+F835+F849</f>
        <v>114884.59999999999</v>
      </c>
      <c r="G820" s="41">
        <f>G821+G835+G849</f>
        <v>70998.4</v>
      </c>
      <c r="H820" s="41">
        <f>H821+H835+H849</f>
        <v>56602.8</v>
      </c>
      <c r="I820" s="83">
        <f t="shared" si="162"/>
        <v>-14395.599999999991</v>
      </c>
      <c r="J820" s="8">
        <f t="shared" si="163"/>
        <v>79.72405011943933</v>
      </c>
      <c r="K820" s="8">
        <f>H820/H1090*100</f>
        <v>7.783783248586887</v>
      </c>
    </row>
    <row r="821" spans="1:11" ht="51">
      <c r="A821" s="13" t="s">
        <v>493</v>
      </c>
      <c r="B821" s="21" t="s">
        <v>55</v>
      </c>
      <c r="C821" s="21" t="s">
        <v>6</v>
      </c>
      <c r="D821" s="21" t="s">
        <v>170</v>
      </c>
      <c r="E821" s="12"/>
      <c r="F821" s="47">
        <f>F822</f>
        <v>69789.09999999999</v>
      </c>
      <c r="G821" s="41">
        <f>G822</f>
        <v>42372.7</v>
      </c>
      <c r="H821" s="41">
        <f>H822</f>
        <v>38642.6</v>
      </c>
      <c r="I821" s="83">
        <f t="shared" si="162"/>
        <v>-3730.0999999999985</v>
      </c>
      <c r="J821" s="8">
        <f t="shared" si="163"/>
        <v>91.19692632284466</v>
      </c>
      <c r="K821" s="8">
        <f>H821/H1090*100</f>
        <v>5.313970732222498</v>
      </c>
    </row>
    <row r="822" spans="1:11" ht="51">
      <c r="A822" s="13" t="s">
        <v>494</v>
      </c>
      <c r="B822" s="21" t="s">
        <v>55</v>
      </c>
      <c r="C822" s="21" t="s">
        <v>6</v>
      </c>
      <c r="D822" s="21" t="s">
        <v>254</v>
      </c>
      <c r="E822" s="12"/>
      <c r="F822" s="47">
        <f>F823+F827+F831</f>
        <v>69789.09999999999</v>
      </c>
      <c r="G822" s="41">
        <f>G823+G827+G831</f>
        <v>42372.7</v>
      </c>
      <c r="H822" s="41">
        <f>H823+H827+H831</f>
        <v>38642.6</v>
      </c>
      <c r="I822" s="83">
        <f t="shared" si="162"/>
        <v>-3730.0999999999985</v>
      </c>
      <c r="J822" s="8">
        <f t="shared" si="163"/>
        <v>91.19692632284466</v>
      </c>
      <c r="K822" s="8">
        <f>H822/H1090*100</f>
        <v>5.313970732222498</v>
      </c>
    </row>
    <row r="823" spans="1:11" ht="127.5">
      <c r="A823" s="13" t="s">
        <v>495</v>
      </c>
      <c r="B823" s="21" t="s">
        <v>55</v>
      </c>
      <c r="C823" s="21" t="s">
        <v>6</v>
      </c>
      <c r="D823" s="21" t="s">
        <v>171</v>
      </c>
      <c r="E823" s="12"/>
      <c r="F823" s="47">
        <f aca="true" t="shared" si="166" ref="F823:H824">F824</f>
        <v>44781.7</v>
      </c>
      <c r="G823" s="41">
        <f t="shared" si="166"/>
        <v>27068.2</v>
      </c>
      <c r="H823" s="41">
        <f t="shared" si="166"/>
        <v>27004</v>
      </c>
      <c r="I823" s="83">
        <f t="shared" si="162"/>
        <v>-64.20000000000073</v>
      </c>
      <c r="J823" s="8">
        <f t="shared" si="163"/>
        <v>99.76282131800414</v>
      </c>
      <c r="K823" s="8">
        <f>H823/H1090*100</f>
        <v>3.713478535422988</v>
      </c>
    </row>
    <row r="824" spans="1:11" ht="51">
      <c r="A824" s="13" t="s">
        <v>74</v>
      </c>
      <c r="B824" s="21" t="s">
        <v>55</v>
      </c>
      <c r="C824" s="21" t="s">
        <v>6</v>
      </c>
      <c r="D824" s="21" t="s">
        <v>171</v>
      </c>
      <c r="E824" s="12" t="s">
        <v>75</v>
      </c>
      <c r="F824" s="48">
        <f t="shared" si="166"/>
        <v>44781.7</v>
      </c>
      <c r="G824" s="38">
        <f t="shared" si="166"/>
        <v>27068.2</v>
      </c>
      <c r="H824" s="38">
        <f t="shared" si="166"/>
        <v>27004</v>
      </c>
      <c r="I824" s="83">
        <f t="shared" si="162"/>
        <v>-64.20000000000073</v>
      </c>
      <c r="J824" s="8">
        <f t="shared" si="163"/>
        <v>99.76282131800414</v>
      </c>
      <c r="K824" s="8">
        <f>H824/H1090*100</f>
        <v>3.713478535422988</v>
      </c>
    </row>
    <row r="825" spans="1:11" ht="12.75">
      <c r="A825" s="13" t="s">
        <v>125</v>
      </c>
      <c r="B825" s="21" t="s">
        <v>55</v>
      </c>
      <c r="C825" s="21" t="s">
        <v>6</v>
      </c>
      <c r="D825" s="21" t="s">
        <v>171</v>
      </c>
      <c r="E825" s="12" t="s">
        <v>127</v>
      </c>
      <c r="F825" s="48">
        <v>44781.7</v>
      </c>
      <c r="G825" s="38">
        <v>27068.2</v>
      </c>
      <c r="H825" s="8">
        <v>27004</v>
      </c>
      <c r="I825" s="83">
        <f t="shared" si="162"/>
        <v>-64.20000000000073</v>
      </c>
      <c r="J825" s="8">
        <f t="shared" si="163"/>
        <v>99.76282131800414</v>
      </c>
      <c r="K825" s="8">
        <f>H825/H1090*100</f>
        <v>3.713478535422988</v>
      </c>
    </row>
    <row r="826" spans="1:11" ht="12.75">
      <c r="A826" s="13"/>
      <c r="B826" s="21"/>
      <c r="C826" s="21"/>
      <c r="D826" s="21"/>
      <c r="E826" s="12"/>
      <c r="F826" s="48"/>
      <c r="G826" s="38"/>
      <c r="H826" s="8"/>
      <c r="I826" s="83"/>
      <c r="J826" s="8"/>
      <c r="K826" s="8"/>
    </row>
    <row r="827" spans="1:11" ht="76.5">
      <c r="A827" s="13" t="s">
        <v>379</v>
      </c>
      <c r="B827" s="21" t="s">
        <v>55</v>
      </c>
      <c r="C827" s="21" t="s">
        <v>6</v>
      </c>
      <c r="D827" s="21" t="s">
        <v>296</v>
      </c>
      <c r="E827" s="12"/>
      <c r="F827" s="48">
        <f aca="true" t="shared" si="167" ref="F827:H828">F828</f>
        <v>18755.6</v>
      </c>
      <c r="G827" s="38">
        <f t="shared" si="167"/>
        <v>11553.4</v>
      </c>
      <c r="H827" s="38">
        <f t="shared" si="167"/>
        <v>8729</v>
      </c>
      <c r="I827" s="83">
        <f t="shared" si="162"/>
        <v>-2824.3999999999996</v>
      </c>
      <c r="J827" s="8">
        <f t="shared" si="163"/>
        <v>75.55351671369466</v>
      </c>
      <c r="K827" s="8">
        <f>H827/H1090*100</f>
        <v>1.2003760233930996</v>
      </c>
    </row>
    <row r="828" spans="1:11" ht="51">
      <c r="A828" s="13" t="s">
        <v>74</v>
      </c>
      <c r="B828" s="21" t="s">
        <v>55</v>
      </c>
      <c r="C828" s="21" t="s">
        <v>6</v>
      </c>
      <c r="D828" s="21" t="s">
        <v>296</v>
      </c>
      <c r="E828" s="12" t="s">
        <v>75</v>
      </c>
      <c r="F828" s="48">
        <f t="shared" si="167"/>
        <v>18755.6</v>
      </c>
      <c r="G828" s="38">
        <f t="shared" si="167"/>
        <v>11553.4</v>
      </c>
      <c r="H828" s="38">
        <f t="shared" si="167"/>
        <v>8729</v>
      </c>
      <c r="I828" s="83">
        <f t="shared" si="162"/>
        <v>-2824.3999999999996</v>
      </c>
      <c r="J828" s="8">
        <f t="shared" si="163"/>
        <v>75.55351671369466</v>
      </c>
      <c r="K828" s="8">
        <f>H828/H1090*100</f>
        <v>1.2003760233930996</v>
      </c>
    </row>
    <row r="829" spans="1:11" ht="12.75">
      <c r="A829" s="13" t="s">
        <v>125</v>
      </c>
      <c r="B829" s="21" t="s">
        <v>55</v>
      </c>
      <c r="C829" s="21" t="s">
        <v>6</v>
      </c>
      <c r="D829" s="21" t="s">
        <v>296</v>
      </c>
      <c r="E829" s="12" t="s">
        <v>127</v>
      </c>
      <c r="F829" s="48">
        <v>18755.6</v>
      </c>
      <c r="G829" s="38">
        <v>11553.4</v>
      </c>
      <c r="H829" s="8">
        <v>8729</v>
      </c>
      <c r="I829" s="83">
        <f t="shared" si="162"/>
        <v>-2824.3999999999996</v>
      </c>
      <c r="J829" s="8">
        <f t="shared" si="163"/>
        <v>75.55351671369466</v>
      </c>
      <c r="K829" s="8">
        <f>H829/H1090*100</f>
        <v>1.2003760233930996</v>
      </c>
    </row>
    <row r="830" spans="1:11" ht="12.75">
      <c r="A830" s="13"/>
      <c r="B830" s="21"/>
      <c r="C830" s="21"/>
      <c r="D830" s="21"/>
      <c r="E830" s="12"/>
      <c r="F830" s="48"/>
      <c r="G830" s="38"/>
      <c r="H830" s="8"/>
      <c r="I830" s="83"/>
      <c r="J830" s="8"/>
      <c r="K830" s="8"/>
    </row>
    <row r="831" spans="1:11" ht="76.5">
      <c r="A831" s="58" t="s">
        <v>380</v>
      </c>
      <c r="B831" s="21" t="s">
        <v>55</v>
      </c>
      <c r="C831" s="21" t="s">
        <v>6</v>
      </c>
      <c r="D831" s="21" t="s">
        <v>297</v>
      </c>
      <c r="E831" s="12"/>
      <c r="F831" s="48">
        <f aca="true" t="shared" si="168" ref="F831:H832">F832</f>
        <v>6251.8</v>
      </c>
      <c r="G831" s="38">
        <f t="shared" si="168"/>
        <v>3751.1</v>
      </c>
      <c r="H831" s="38">
        <f t="shared" si="168"/>
        <v>2909.6</v>
      </c>
      <c r="I831" s="83">
        <f t="shared" si="162"/>
        <v>-841.5</v>
      </c>
      <c r="J831" s="8">
        <f t="shared" si="163"/>
        <v>77.56658046972888</v>
      </c>
      <c r="K831" s="8">
        <f>H831/H1090*100</f>
        <v>0.40011617340641104</v>
      </c>
    </row>
    <row r="832" spans="1:11" ht="51">
      <c r="A832" s="13" t="s">
        <v>74</v>
      </c>
      <c r="B832" s="21" t="s">
        <v>55</v>
      </c>
      <c r="C832" s="21" t="s">
        <v>6</v>
      </c>
      <c r="D832" s="21" t="s">
        <v>297</v>
      </c>
      <c r="E832" s="12" t="s">
        <v>75</v>
      </c>
      <c r="F832" s="48">
        <f t="shared" si="168"/>
        <v>6251.8</v>
      </c>
      <c r="G832" s="38">
        <f t="shared" si="168"/>
        <v>3751.1</v>
      </c>
      <c r="H832" s="38">
        <f t="shared" si="168"/>
        <v>2909.6</v>
      </c>
      <c r="I832" s="83">
        <f t="shared" si="162"/>
        <v>-841.5</v>
      </c>
      <c r="J832" s="8">
        <f t="shared" si="163"/>
        <v>77.56658046972888</v>
      </c>
      <c r="K832" s="8">
        <f>H832/H1090*100</f>
        <v>0.40011617340641104</v>
      </c>
    </row>
    <row r="833" spans="1:11" ht="12.75">
      <c r="A833" s="13" t="s">
        <v>126</v>
      </c>
      <c r="B833" s="21" t="s">
        <v>55</v>
      </c>
      <c r="C833" s="21" t="s">
        <v>6</v>
      </c>
      <c r="D833" s="21" t="s">
        <v>297</v>
      </c>
      <c r="E833" s="12" t="s">
        <v>127</v>
      </c>
      <c r="F833" s="48">
        <v>6251.8</v>
      </c>
      <c r="G833" s="38">
        <v>3751.1</v>
      </c>
      <c r="H833" s="8">
        <v>2909.6</v>
      </c>
      <c r="I833" s="83">
        <f t="shared" si="162"/>
        <v>-841.5</v>
      </c>
      <c r="J833" s="8">
        <f t="shared" si="163"/>
        <v>77.56658046972888</v>
      </c>
      <c r="K833" s="8">
        <f>H833/H1090*100</f>
        <v>0.40011617340641104</v>
      </c>
    </row>
    <row r="834" spans="1:11" ht="12.75">
      <c r="A834" s="13"/>
      <c r="B834" s="21"/>
      <c r="C834" s="21"/>
      <c r="D834" s="21"/>
      <c r="E834" s="12"/>
      <c r="F834" s="48"/>
      <c r="G834" s="40"/>
      <c r="H834" s="8"/>
      <c r="I834" s="83"/>
      <c r="J834" s="8"/>
      <c r="K834" s="8"/>
    </row>
    <row r="835" spans="1:11" ht="51">
      <c r="A835" s="13" t="s">
        <v>496</v>
      </c>
      <c r="B835" s="21" t="s">
        <v>55</v>
      </c>
      <c r="C835" s="21" t="s">
        <v>6</v>
      </c>
      <c r="D835" s="21" t="s">
        <v>172</v>
      </c>
      <c r="E835" s="12"/>
      <c r="F835" s="48">
        <f>F836</f>
        <v>26495.8</v>
      </c>
      <c r="G835" s="38">
        <f>G836</f>
        <v>15992.699999999999</v>
      </c>
      <c r="H835" s="38">
        <f>H836</f>
        <v>13789</v>
      </c>
      <c r="I835" s="83">
        <f t="shared" si="162"/>
        <v>-2203.699999999999</v>
      </c>
      <c r="J835" s="8">
        <f t="shared" si="163"/>
        <v>86.22058814334041</v>
      </c>
      <c r="K835" s="8">
        <f>H835/H1090*100</f>
        <v>1.8962063222095829</v>
      </c>
    </row>
    <row r="836" spans="1:11" ht="51">
      <c r="A836" s="13" t="s">
        <v>497</v>
      </c>
      <c r="B836" s="21" t="s">
        <v>55</v>
      </c>
      <c r="C836" s="21" t="s">
        <v>6</v>
      </c>
      <c r="D836" s="21" t="s">
        <v>255</v>
      </c>
      <c r="E836" s="12"/>
      <c r="F836" s="48">
        <f>F837+F841+F845</f>
        <v>26495.8</v>
      </c>
      <c r="G836" s="38">
        <f>G837+G841+G845</f>
        <v>15992.699999999999</v>
      </c>
      <c r="H836" s="38">
        <f>H837+H841+H845</f>
        <v>13789</v>
      </c>
      <c r="I836" s="83">
        <f t="shared" si="162"/>
        <v>-2203.699999999999</v>
      </c>
      <c r="J836" s="8">
        <f t="shared" si="163"/>
        <v>86.22058814334041</v>
      </c>
      <c r="K836" s="8">
        <f>H836/H1090*100</f>
        <v>1.8962063222095829</v>
      </c>
    </row>
    <row r="837" spans="1:11" ht="127.5">
      <c r="A837" s="13" t="s">
        <v>498</v>
      </c>
      <c r="B837" s="21" t="s">
        <v>55</v>
      </c>
      <c r="C837" s="21" t="s">
        <v>6</v>
      </c>
      <c r="D837" s="21" t="s">
        <v>175</v>
      </c>
      <c r="E837" s="19"/>
      <c r="F837" s="47">
        <f aca="true" t="shared" si="169" ref="F837:H838">F838</f>
        <v>19145</v>
      </c>
      <c r="G837" s="41">
        <f t="shared" si="169"/>
        <v>11332.3</v>
      </c>
      <c r="H837" s="41">
        <f t="shared" si="169"/>
        <v>11305</v>
      </c>
      <c r="I837" s="83">
        <f t="shared" si="162"/>
        <v>-27.299999999999272</v>
      </c>
      <c r="J837" s="8">
        <f t="shared" si="163"/>
        <v>99.75909568225339</v>
      </c>
      <c r="K837" s="8">
        <f>H837/H1090*100</f>
        <v>1.5546169027905818</v>
      </c>
    </row>
    <row r="838" spans="1:11" ht="51">
      <c r="A838" s="13" t="s">
        <v>74</v>
      </c>
      <c r="B838" s="21" t="s">
        <v>55</v>
      </c>
      <c r="C838" s="21" t="s">
        <v>6</v>
      </c>
      <c r="D838" s="21" t="s">
        <v>175</v>
      </c>
      <c r="E838" s="12" t="s">
        <v>75</v>
      </c>
      <c r="F838" s="48">
        <f t="shared" si="169"/>
        <v>19145</v>
      </c>
      <c r="G838" s="38">
        <f t="shared" si="169"/>
        <v>11332.3</v>
      </c>
      <c r="H838" s="38">
        <f t="shared" si="169"/>
        <v>11305</v>
      </c>
      <c r="I838" s="83">
        <f t="shared" si="162"/>
        <v>-27.299999999999272</v>
      </c>
      <c r="J838" s="8">
        <f t="shared" si="163"/>
        <v>99.75909568225339</v>
      </c>
      <c r="K838" s="8">
        <f>H838/H1090*100</f>
        <v>1.5546169027905818</v>
      </c>
    </row>
    <row r="839" spans="1:11" ht="12.75">
      <c r="A839" s="13" t="s">
        <v>125</v>
      </c>
      <c r="B839" s="21" t="s">
        <v>55</v>
      </c>
      <c r="C839" s="21" t="s">
        <v>6</v>
      </c>
      <c r="D839" s="21" t="s">
        <v>175</v>
      </c>
      <c r="E839" s="12" t="s">
        <v>127</v>
      </c>
      <c r="F839" s="48">
        <v>19145</v>
      </c>
      <c r="G839" s="38">
        <v>11332.3</v>
      </c>
      <c r="H839" s="8">
        <v>11305</v>
      </c>
      <c r="I839" s="83">
        <f t="shared" si="162"/>
        <v>-27.299999999999272</v>
      </c>
      <c r="J839" s="8">
        <f t="shared" si="163"/>
        <v>99.75909568225339</v>
      </c>
      <c r="K839" s="8">
        <f>H839/H1090*100</f>
        <v>1.5546169027905818</v>
      </c>
    </row>
    <row r="840" spans="1:11" ht="12.75">
      <c r="A840" s="13"/>
      <c r="B840" s="21"/>
      <c r="C840" s="21"/>
      <c r="D840" s="21"/>
      <c r="E840" s="12"/>
      <c r="F840" s="48"/>
      <c r="G840" s="38"/>
      <c r="H840" s="8"/>
      <c r="I840" s="83"/>
      <c r="J840" s="8"/>
      <c r="K840" s="8"/>
    </row>
    <row r="841" spans="1:11" ht="76.5">
      <c r="A841" s="13" t="s">
        <v>379</v>
      </c>
      <c r="B841" s="21" t="s">
        <v>55</v>
      </c>
      <c r="C841" s="21" t="s">
        <v>6</v>
      </c>
      <c r="D841" s="21" t="s">
        <v>298</v>
      </c>
      <c r="E841" s="12"/>
      <c r="F841" s="48">
        <f aca="true" t="shared" si="170" ref="F841:H842">F842</f>
        <v>5513.1</v>
      </c>
      <c r="G841" s="38">
        <f t="shared" si="170"/>
        <v>3557.8</v>
      </c>
      <c r="H841" s="38">
        <f t="shared" si="170"/>
        <v>1863</v>
      </c>
      <c r="I841" s="83">
        <f t="shared" si="162"/>
        <v>-1694.8000000000002</v>
      </c>
      <c r="J841" s="8">
        <f t="shared" si="163"/>
        <v>52.36382033841137</v>
      </c>
      <c r="K841" s="8">
        <f>H841/H1090*100</f>
        <v>0.2561920645642507</v>
      </c>
    </row>
    <row r="842" spans="1:11" ht="51">
      <c r="A842" s="13" t="s">
        <v>74</v>
      </c>
      <c r="B842" s="21" t="s">
        <v>55</v>
      </c>
      <c r="C842" s="21" t="s">
        <v>6</v>
      </c>
      <c r="D842" s="21" t="s">
        <v>298</v>
      </c>
      <c r="E842" s="12" t="s">
        <v>75</v>
      </c>
      <c r="F842" s="48">
        <f t="shared" si="170"/>
        <v>5513.1</v>
      </c>
      <c r="G842" s="38">
        <f t="shared" si="170"/>
        <v>3557.8</v>
      </c>
      <c r="H842" s="38">
        <f t="shared" si="170"/>
        <v>1863</v>
      </c>
      <c r="I842" s="83">
        <f t="shared" si="162"/>
        <v>-1694.8000000000002</v>
      </c>
      <c r="J842" s="8">
        <f t="shared" si="163"/>
        <v>52.36382033841137</v>
      </c>
      <c r="K842" s="8">
        <f>H842/H1090*100</f>
        <v>0.2561920645642507</v>
      </c>
    </row>
    <row r="843" spans="1:11" ht="12.75">
      <c r="A843" s="13" t="s">
        <v>125</v>
      </c>
      <c r="B843" s="21" t="s">
        <v>55</v>
      </c>
      <c r="C843" s="21" t="s">
        <v>6</v>
      </c>
      <c r="D843" s="21" t="s">
        <v>298</v>
      </c>
      <c r="E843" s="12" t="s">
        <v>127</v>
      </c>
      <c r="F843" s="48">
        <v>5513.1</v>
      </c>
      <c r="G843" s="38">
        <v>3557.8</v>
      </c>
      <c r="H843" s="8">
        <v>1863</v>
      </c>
      <c r="I843" s="83">
        <f t="shared" si="162"/>
        <v>-1694.8000000000002</v>
      </c>
      <c r="J843" s="8">
        <f t="shared" si="163"/>
        <v>52.36382033841137</v>
      </c>
      <c r="K843" s="8">
        <f>H843/H1090*100</f>
        <v>0.2561920645642507</v>
      </c>
    </row>
    <row r="844" spans="1:11" ht="12.75">
      <c r="A844" s="13"/>
      <c r="B844" s="21"/>
      <c r="C844" s="21"/>
      <c r="D844" s="21"/>
      <c r="E844" s="12"/>
      <c r="F844" s="48"/>
      <c r="G844" s="38"/>
      <c r="H844" s="8"/>
      <c r="I844" s="83"/>
      <c r="J844" s="8"/>
      <c r="K844" s="8"/>
    </row>
    <row r="845" spans="1:11" ht="42.75" customHeight="1">
      <c r="A845" s="58" t="s">
        <v>380</v>
      </c>
      <c r="B845" s="21" t="s">
        <v>55</v>
      </c>
      <c r="C845" s="21" t="s">
        <v>6</v>
      </c>
      <c r="D845" s="21" t="s">
        <v>299</v>
      </c>
      <c r="E845" s="12"/>
      <c r="F845" s="48">
        <f aca="true" t="shared" si="171" ref="F845:H846">F846</f>
        <v>1837.7</v>
      </c>
      <c r="G845" s="38">
        <f t="shared" si="171"/>
        <v>1102.6</v>
      </c>
      <c r="H845" s="38">
        <f t="shared" si="171"/>
        <v>621</v>
      </c>
      <c r="I845" s="83">
        <f t="shared" si="162"/>
        <v>-481.5999999999999</v>
      </c>
      <c r="J845" s="8">
        <f t="shared" si="163"/>
        <v>56.321422093234176</v>
      </c>
      <c r="K845" s="8">
        <f>H845/H1090*100</f>
        <v>0.08539735485475022</v>
      </c>
    </row>
    <row r="846" spans="1:11" ht="51">
      <c r="A846" s="13" t="s">
        <v>74</v>
      </c>
      <c r="B846" s="21" t="s">
        <v>55</v>
      </c>
      <c r="C846" s="21" t="s">
        <v>6</v>
      </c>
      <c r="D846" s="21" t="s">
        <v>299</v>
      </c>
      <c r="E846" s="12" t="s">
        <v>75</v>
      </c>
      <c r="F846" s="48">
        <f t="shared" si="171"/>
        <v>1837.7</v>
      </c>
      <c r="G846" s="38">
        <f t="shared" si="171"/>
        <v>1102.6</v>
      </c>
      <c r="H846" s="38">
        <f t="shared" si="171"/>
        <v>621</v>
      </c>
      <c r="I846" s="83">
        <f t="shared" si="162"/>
        <v>-481.5999999999999</v>
      </c>
      <c r="J846" s="8">
        <f t="shared" si="163"/>
        <v>56.321422093234176</v>
      </c>
      <c r="K846" s="8">
        <f>H846/H1090*100</f>
        <v>0.08539735485475022</v>
      </c>
    </row>
    <row r="847" spans="1:11" ht="12.75">
      <c r="A847" s="13" t="s">
        <v>126</v>
      </c>
      <c r="B847" s="21" t="s">
        <v>55</v>
      </c>
      <c r="C847" s="21" t="s">
        <v>6</v>
      </c>
      <c r="D847" s="21" t="s">
        <v>299</v>
      </c>
      <c r="E847" s="12" t="s">
        <v>127</v>
      </c>
      <c r="F847" s="48">
        <v>1837.7</v>
      </c>
      <c r="G847" s="38">
        <v>1102.6</v>
      </c>
      <c r="H847" s="8">
        <v>621</v>
      </c>
      <c r="I847" s="83">
        <f t="shared" si="162"/>
        <v>-481.5999999999999</v>
      </c>
      <c r="J847" s="8">
        <f t="shared" si="163"/>
        <v>56.321422093234176</v>
      </c>
      <c r="K847" s="8">
        <f>H847/H1090*100</f>
        <v>0.08539735485475022</v>
      </c>
    </row>
    <row r="848" spans="1:11" ht="12.75">
      <c r="A848" s="13"/>
      <c r="B848" s="21"/>
      <c r="C848" s="21"/>
      <c r="D848" s="21"/>
      <c r="E848" s="12"/>
      <c r="F848" s="48"/>
      <c r="G848" s="38"/>
      <c r="H848" s="8"/>
      <c r="I848" s="83"/>
      <c r="J848" s="8"/>
      <c r="K848" s="8"/>
    </row>
    <row r="849" spans="1:11" ht="51">
      <c r="A849" s="13" t="s">
        <v>82</v>
      </c>
      <c r="B849" s="21" t="s">
        <v>55</v>
      </c>
      <c r="C849" s="21" t="s">
        <v>6</v>
      </c>
      <c r="D849" s="21" t="s">
        <v>163</v>
      </c>
      <c r="E849" s="12"/>
      <c r="F849" s="48">
        <f>F850</f>
        <v>18599.7</v>
      </c>
      <c r="G849" s="38">
        <f>G850</f>
        <v>12633</v>
      </c>
      <c r="H849" s="38">
        <f>H850</f>
        <v>4171.200000000001</v>
      </c>
      <c r="I849" s="83">
        <f t="shared" si="162"/>
        <v>-8461.8</v>
      </c>
      <c r="J849" s="8">
        <f t="shared" si="163"/>
        <v>33.01828544288768</v>
      </c>
      <c r="K849" s="8">
        <f>H849/H1090*100</f>
        <v>0.5736061941548055</v>
      </c>
    </row>
    <row r="850" spans="1:11" ht="51">
      <c r="A850" s="13" t="s">
        <v>270</v>
      </c>
      <c r="B850" s="21" t="s">
        <v>55</v>
      </c>
      <c r="C850" s="21" t="s">
        <v>6</v>
      </c>
      <c r="D850" s="21" t="s">
        <v>252</v>
      </c>
      <c r="E850" s="12"/>
      <c r="F850" s="48">
        <f>F851+F861+F874+F865+F871+F877+F854+F857+F868</f>
        <v>18599.7</v>
      </c>
      <c r="G850" s="48">
        <f>G851+G861+G874+G865+G871+G877+G854+G857+G868</f>
        <v>12633</v>
      </c>
      <c r="H850" s="48">
        <f>H851+H861+H874+H865+H871+H877+H854+H857+H868</f>
        <v>4171.200000000001</v>
      </c>
      <c r="I850" s="83">
        <f t="shared" si="162"/>
        <v>-8461.8</v>
      </c>
      <c r="J850" s="8">
        <f t="shared" si="163"/>
        <v>33.01828544288768</v>
      </c>
      <c r="K850" s="8">
        <f>H850/H1090*100</f>
        <v>0.5736061941548055</v>
      </c>
    </row>
    <row r="851" spans="1:11" ht="76.5">
      <c r="A851" s="13" t="s">
        <v>83</v>
      </c>
      <c r="B851" s="21" t="s">
        <v>55</v>
      </c>
      <c r="C851" s="21" t="s">
        <v>6</v>
      </c>
      <c r="D851" s="21" t="s">
        <v>173</v>
      </c>
      <c r="E851" s="12"/>
      <c r="F851" s="48">
        <f aca="true" t="shared" si="172" ref="F851:H852">F852</f>
        <v>1458</v>
      </c>
      <c r="G851" s="38">
        <f t="shared" si="172"/>
        <v>763</v>
      </c>
      <c r="H851" s="38">
        <f t="shared" si="172"/>
        <v>674.8</v>
      </c>
      <c r="I851" s="83">
        <f t="shared" si="162"/>
        <v>-88.20000000000005</v>
      </c>
      <c r="J851" s="8">
        <f t="shared" si="163"/>
        <v>88.44036697247705</v>
      </c>
      <c r="K851" s="8">
        <f>H851/H1090*100</f>
        <v>0.09279570862477528</v>
      </c>
    </row>
    <row r="852" spans="1:11" ht="51">
      <c r="A852" s="13" t="s">
        <v>74</v>
      </c>
      <c r="B852" s="21" t="s">
        <v>55</v>
      </c>
      <c r="C852" s="21" t="s">
        <v>6</v>
      </c>
      <c r="D852" s="21" t="s">
        <v>173</v>
      </c>
      <c r="E852" s="12" t="s">
        <v>75</v>
      </c>
      <c r="F852" s="48">
        <f t="shared" si="172"/>
        <v>1458</v>
      </c>
      <c r="G852" s="38">
        <f t="shared" si="172"/>
        <v>763</v>
      </c>
      <c r="H852" s="38">
        <f t="shared" si="172"/>
        <v>674.8</v>
      </c>
      <c r="I852" s="83">
        <f t="shared" si="162"/>
        <v>-88.20000000000005</v>
      </c>
      <c r="J852" s="8">
        <f t="shared" si="163"/>
        <v>88.44036697247705</v>
      </c>
      <c r="K852" s="8">
        <f>H852/H1090*100</f>
        <v>0.09279570862477528</v>
      </c>
    </row>
    <row r="853" spans="1:11" ht="12.75">
      <c r="A853" s="13" t="s">
        <v>125</v>
      </c>
      <c r="B853" s="21" t="s">
        <v>55</v>
      </c>
      <c r="C853" s="21" t="s">
        <v>6</v>
      </c>
      <c r="D853" s="21" t="s">
        <v>173</v>
      </c>
      <c r="E853" s="12" t="s">
        <v>127</v>
      </c>
      <c r="F853" s="48">
        <v>1458</v>
      </c>
      <c r="G853" s="38">
        <v>763</v>
      </c>
      <c r="H853" s="8">
        <v>674.8</v>
      </c>
      <c r="I853" s="83">
        <f t="shared" si="162"/>
        <v>-88.20000000000005</v>
      </c>
      <c r="J853" s="8">
        <f t="shared" si="163"/>
        <v>88.44036697247705</v>
      </c>
      <c r="K853" s="8">
        <f>H853/H1090*100</f>
        <v>0.09279570862477528</v>
      </c>
    </row>
    <row r="854" spans="1:11" ht="76.5">
      <c r="A854" s="13" t="s">
        <v>606</v>
      </c>
      <c r="B854" s="21" t="s">
        <v>55</v>
      </c>
      <c r="C854" s="21" t="s">
        <v>6</v>
      </c>
      <c r="D854" s="21" t="s">
        <v>607</v>
      </c>
      <c r="E854" s="12"/>
      <c r="F854" s="48">
        <f aca="true" t="shared" si="173" ref="F854:H855">F855</f>
        <v>4022.3</v>
      </c>
      <c r="G854" s="48">
        <f t="shared" si="173"/>
        <v>0</v>
      </c>
      <c r="H854" s="48">
        <f t="shared" si="173"/>
        <v>0</v>
      </c>
      <c r="I854" s="83">
        <f t="shared" si="162"/>
        <v>0</v>
      </c>
      <c r="J854" s="8"/>
      <c r="K854" s="8">
        <f>H854/H1090*100</f>
        <v>0</v>
      </c>
    </row>
    <row r="855" spans="1:11" ht="51">
      <c r="A855" s="13" t="s">
        <v>74</v>
      </c>
      <c r="B855" s="21" t="s">
        <v>55</v>
      </c>
      <c r="C855" s="21" t="s">
        <v>6</v>
      </c>
      <c r="D855" s="21" t="s">
        <v>607</v>
      </c>
      <c r="E855" s="12" t="s">
        <v>75</v>
      </c>
      <c r="F855" s="48">
        <f t="shared" si="173"/>
        <v>4022.3</v>
      </c>
      <c r="G855" s="48">
        <f t="shared" si="173"/>
        <v>0</v>
      </c>
      <c r="H855" s="48">
        <f t="shared" si="173"/>
        <v>0</v>
      </c>
      <c r="I855" s="83">
        <f t="shared" si="162"/>
        <v>0</v>
      </c>
      <c r="J855" s="8"/>
      <c r="K855" s="8">
        <f>H855/H1090*100</f>
        <v>0</v>
      </c>
    </row>
    <row r="856" spans="1:11" ht="12.75">
      <c r="A856" s="13" t="s">
        <v>125</v>
      </c>
      <c r="B856" s="21" t="s">
        <v>55</v>
      </c>
      <c r="C856" s="21" t="s">
        <v>6</v>
      </c>
      <c r="D856" s="21" t="s">
        <v>607</v>
      </c>
      <c r="E856" s="12" t="s">
        <v>127</v>
      </c>
      <c r="F856" s="48">
        <v>4022.3</v>
      </c>
      <c r="G856" s="38">
        <v>0</v>
      </c>
      <c r="H856" s="8">
        <v>0</v>
      </c>
      <c r="I856" s="83">
        <f t="shared" si="162"/>
        <v>0</v>
      </c>
      <c r="J856" s="8"/>
      <c r="K856" s="8">
        <f>H856/H1090*100</f>
        <v>0</v>
      </c>
    </row>
    <row r="857" spans="1:11" ht="76.5">
      <c r="A857" s="13" t="s">
        <v>608</v>
      </c>
      <c r="B857" s="21" t="s">
        <v>55</v>
      </c>
      <c r="C857" s="21" t="s">
        <v>6</v>
      </c>
      <c r="D857" s="21" t="s">
        <v>609</v>
      </c>
      <c r="E857" s="12"/>
      <c r="F857" s="48">
        <f aca="true" t="shared" si="174" ref="F857:H858">F858</f>
        <v>1249.4</v>
      </c>
      <c r="G857" s="48">
        <f t="shared" si="174"/>
        <v>0</v>
      </c>
      <c r="H857" s="48">
        <f t="shared" si="174"/>
        <v>0</v>
      </c>
      <c r="I857" s="83">
        <f t="shared" si="162"/>
        <v>0</v>
      </c>
      <c r="J857" s="8"/>
      <c r="K857" s="8">
        <f>H857/H1090*100</f>
        <v>0</v>
      </c>
    </row>
    <row r="858" spans="1:11" ht="51">
      <c r="A858" s="13" t="s">
        <v>74</v>
      </c>
      <c r="B858" s="21" t="s">
        <v>55</v>
      </c>
      <c r="C858" s="21" t="s">
        <v>6</v>
      </c>
      <c r="D858" s="21" t="s">
        <v>609</v>
      </c>
      <c r="E858" s="12" t="s">
        <v>75</v>
      </c>
      <c r="F858" s="48">
        <f t="shared" si="174"/>
        <v>1249.4</v>
      </c>
      <c r="G858" s="48">
        <f t="shared" si="174"/>
        <v>0</v>
      </c>
      <c r="H858" s="48">
        <f t="shared" si="174"/>
        <v>0</v>
      </c>
      <c r="I858" s="83">
        <f t="shared" si="162"/>
        <v>0</v>
      </c>
      <c r="J858" s="8"/>
      <c r="K858" s="8">
        <f>H858/H1090*100</f>
        <v>0</v>
      </c>
    </row>
    <row r="859" spans="1:11" ht="12.75">
      <c r="A859" s="13" t="s">
        <v>125</v>
      </c>
      <c r="B859" s="21" t="s">
        <v>55</v>
      </c>
      <c r="C859" s="21" t="s">
        <v>6</v>
      </c>
      <c r="D859" s="21" t="s">
        <v>609</v>
      </c>
      <c r="E859" s="12" t="s">
        <v>127</v>
      </c>
      <c r="F859" s="48">
        <v>1249.4</v>
      </c>
      <c r="G859" s="38">
        <v>0</v>
      </c>
      <c r="H859" s="8">
        <v>0</v>
      </c>
      <c r="I859" s="83">
        <f t="shared" si="162"/>
        <v>0</v>
      </c>
      <c r="J859" s="8"/>
      <c r="K859" s="8">
        <f>H859/H1090*100</f>
        <v>0</v>
      </c>
    </row>
    <row r="860" spans="1:11" ht="12.75">
      <c r="A860" s="13"/>
      <c r="B860" s="21"/>
      <c r="C860" s="21"/>
      <c r="D860" s="21"/>
      <c r="E860" s="12"/>
      <c r="F860" s="48"/>
      <c r="G860" s="38"/>
      <c r="H860" s="8"/>
      <c r="I860" s="83"/>
      <c r="J860" s="8"/>
      <c r="K860" s="8"/>
    </row>
    <row r="861" spans="1:11" ht="77.25" customHeight="1">
      <c r="A861" s="13" t="s">
        <v>585</v>
      </c>
      <c r="B861" s="21" t="s">
        <v>55</v>
      </c>
      <c r="C861" s="21" t="s">
        <v>6</v>
      </c>
      <c r="D861" s="21" t="s">
        <v>579</v>
      </c>
      <c r="E861" s="12"/>
      <c r="F861" s="48">
        <f aca="true" t="shared" si="175" ref="F861:H862">F862</f>
        <v>747.6</v>
      </c>
      <c r="G861" s="38">
        <f t="shared" si="175"/>
        <v>747.6</v>
      </c>
      <c r="H861" s="38">
        <f t="shared" si="175"/>
        <v>223.9</v>
      </c>
      <c r="I861" s="83">
        <f t="shared" si="162"/>
        <v>-523.7</v>
      </c>
      <c r="J861" s="8">
        <f t="shared" si="163"/>
        <v>29.94917067950776</v>
      </c>
      <c r="K861" s="8">
        <f>H861/H1090*100</f>
        <v>0.030789803143282734</v>
      </c>
    </row>
    <row r="862" spans="1:11" ht="51">
      <c r="A862" s="13" t="s">
        <v>74</v>
      </c>
      <c r="B862" s="21" t="s">
        <v>55</v>
      </c>
      <c r="C862" s="21" t="s">
        <v>6</v>
      </c>
      <c r="D862" s="21" t="s">
        <v>579</v>
      </c>
      <c r="E862" s="12" t="s">
        <v>75</v>
      </c>
      <c r="F862" s="48">
        <f t="shared" si="175"/>
        <v>747.6</v>
      </c>
      <c r="G862" s="38">
        <f t="shared" si="175"/>
        <v>747.6</v>
      </c>
      <c r="H862" s="38">
        <f t="shared" si="175"/>
        <v>223.9</v>
      </c>
      <c r="I862" s="83">
        <f t="shared" si="162"/>
        <v>-523.7</v>
      </c>
      <c r="J862" s="8">
        <f t="shared" si="163"/>
        <v>29.94917067950776</v>
      </c>
      <c r="K862" s="8">
        <f>H862/H1090*100</f>
        <v>0.030789803143282734</v>
      </c>
    </row>
    <row r="863" spans="1:11" ht="12.75">
      <c r="A863" s="13" t="s">
        <v>125</v>
      </c>
      <c r="B863" s="21" t="s">
        <v>55</v>
      </c>
      <c r="C863" s="21" t="s">
        <v>6</v>
      </c>
      <c r="D863" s="21" t="s">
        <v>579</v>
      </c>
      <c r="E863" s="12" t="s">
        <v>127</v>
      </c>
      <c r="F863" s="48">
        <v>747.6</v>
      </c>
      <c r="G863" s="38">
        <v>747.6</v>
      </c>
      <c r="H863" s="8">
        <v>223.9</v>
      </c>
      <c r="I863" s="83">
        <f t="shared" si="162"/>
        <v>-523.7</v>
      </c>
      <c r="J863" s="8">
        <f t="shared" si="163"/>
        <v>29.94917067950776</v>
      </c>
      <c r="K863" s="8">
        <f>H863/H1090*100</f>
        <v>0.030789803143282734</v>
      </c>
    </row>
    <row r="864" spans="1:11" ht="12.75">
      <c r="A864" s="13"/>
      <c r="B864" s="21"/>
      <c r="C864" s="21"/>
      <c r="D864" s="21"/>
      <c r="E864" s="12"/>
      <c r="F864" s="48"/>
      <c r="G864" s="38"/>
      <c r="H864" s="8"/>
      <c r="I864" s="83"/>
      <c r="J864" s="8"/>
      <c r="K864" s="8"/>
    </row>
    <row r="865" spans="1:11" ht="71.25" customHeight="1">
      <c r="A865" s="13" t="s">
        <v>586</v>
      </c>
      <c r="B865" s="21" t="s">
        <v>55</v>
      </c>
      <c r="C865" s="21" t="s">
        <v>6</v>
      </c>
      <c r="D865" s="21" t="s">
        <v>580</v>
      </c>
      <c r="E865" s="12"/>
      <c r="F865" s="48">
        <f aca="true" t="shared" si="176" ref="F865:H866">F866</f>
        <v>3745.4</v>
      </c>
      <c r="G865" s="38">
        <f t="shared" si="176"/>
        <v>3745.4</v>
      </c>
      <c r="H865" s="38">
        <f t="shared" si="176"/>
        <v>1075.5</v>
      </c>
      <c r="I865" s="83">
        <f t="shared" si="162"/>
        <v>-2669.9</v>
      </c>
      <c r="J865" s="8">
        <f t="shared" si="163"/>
        <v>28.715224008116625</v>
      </c>
      <c r="K865" s="8">
        <f>H865/H1090*100</f>
        <v>0.14789831746583554</v>
      </c>
    </row>
    <row r="866" spans="1:11" ht="51">
      <c r="A866" s="13" t="s">
        <v>74</v>
      </c>
      <c r="B866" s="21" t="s">
        <v>55</v>
      </c>
      <c r="C866" s="21" t="s">
        <v>6</v>
      </c>
      <c r="D866" s="21" t="s">
        <v>580</v>
      </c>
      <c r="E866" s="12" t="s">
        <v>75</v>
      </c>
      <c r="F866" s="48">
        <f t="shared" si="176"/>
        <v>3745.4</v>
      </c>
      <c r="G866" s="38">
        <f t="shared" si="176"/>
        <v>3745.4</v>
      </c>
      <c r="H866" s="38">
        <f t="shared" si="176"/>
        <v>1075.5</v>
      </c>
      <c r="I866" s="83">
        <f t="shared" si="162"/>
        <v>-2669.9</v>
      </c>
      <c r="J866" s="8">
        <f t="shared" si="163"/>
        <v>28.715224008116625</v>
      </c>
      <c r="K866" s="8">
        <f>H866/H1090*100</f>
        <v>0.14789831746583554</v>
      </c>
    </row>
    <row r="867" spans="1:11" ht="12.75">
      <c r="A867" s="13" t="s">
        <v>125</v>
      </c>
      <c r="B867" s="21" t="s">
        <v>55</v>
      </c>
      <c r="C867" s="21" t="s">
        <v>6</v>
      </c>
      <c r="D867" s="21" t="s">
        <v>580</v>
      </c>
      <c r="E867" s="12" t="s">
        <v>127</v>
      </c>
      <c r="F867" s="48">
        <v>3745.4</v>
      </c>
      <c r="G867" s="38">
        <v>3745.4</v>
      </c>
      <c r="H867" s="8">
        <v>1075.5</v>
      </c>
      <c r="I867" s="83">
        <f t="shared" si="162"/>
        <v>-2669.9</v>
      </c>
      <c r="J867" s="8">
        <f t="shared" si="163"/>
        <v>28.715224008116625</v>
      </c>
      <c r="K867" s="8">
        <f>H867/H1090*100</f>
        <v>0.14789831746583554</v>
      </c>
    </row>
    <row r="868" spans="1:11" ht="127.5">
      <c r="A868" s="13" t="s">
        <v>650</v>
      </c>
      <c r="B868" s="21" t="s">
        <v>55</v>
      </c>
      <c r="C868" s="21" t="s">
        <v>6</v>
      </c>
      <c r="D868" s="21" t="s">
        <v>582</v>
      </c>
      <c r="E868" s="12"/>
      <c r="F868" s="48">
        <f aca="true" t="shared" si="177" ref="F868:H869">F869</f>
        <v>1248.5</v>
      </c>
      <c r="G868" s="48">
        <f t="shared" si="177"/>
        <v>1248.5</v>
      </c>
      <c r="H868" s="48">
        <f t="shared" si="177"/>
        <v>358.5</v>
      </c>
      <c r="I868" s="83">
        <f t="shared" si="162"/>
        <v>-890</v>
      </c>
      <c r="J868" s="8">
        <f t="shared" si="163"/>
        <v>28.714457348818584</v>
      </c>
      <c r="K868" s="8">
        <f>H868/H1090*100</f>
        <v>0.04929943915527852</v>
      </c>
    </row>
    <row r="869" spans="1:11" ht="51">
      <c r="A869" s="13" t="s">
        <v>74</v>
      </c>
      <c r="B869" s="21" t="s">
        <v>55</v>
      </c>
      <c r="C869" s="21" t="s">
        <v>6</v>
      </c>
      <c r="D869" s="21" t="s">
        <v>582</v>
      </c>
      <c r="E869" s="12" t="s">
        <v>75</v>
      </c>
      <c r="F869" s="48">
        <f t="shared" si="177"/>
        <v>1248.5</v>
      </c>
      <c r="G869" s="48">
        <f t="shared" si="177"/>
        <v>1248.5</v>
      </c>
      <c r="H869" s="48">
        <f t="shared" si="177"/>
        <v>358.5</v>
      </c>
      <c r="I869" s="83">
        <f t="shared" si="162"/>
        <v>-890</v>
      </c>
      <c r="J869" s="8">
        <f t="shared" si="163"/>
        <v>28.714457348818584</v>
      </c>
      <c r="K869" s="8">
        <f>H869/H1090*100</f>
        <v>0.04929943915527852</v>
      </c>
    </row>
    <row r="870" spans="1:11" ht="12.75">
      <c r="A870" s="13" t="s">
        <v>125</v>
      </c>
      <c r="B870" s="21" t="s">
        <v>55</v>
      </c>
      <c r="C870" s="21" t="s">
        <v>6</v>
      </c>
      <c r="D870" s="21" t="s">
        <v>582</v>
      </c>
      <c r="E870" s="12" t="s">
        <v>127</v>
      </c>
      <c r="F870" s="48">
        <v>1248.5</v>
      </c>
      <c r="G870" s="38">
        <v>1248.5</v>
      </c>
      <c r="H870" s="8">
        <v>358.5</v>
      </c>
      <c r="I870" s="83">
        <f t="shared" si="162"/>
        <v>-890</v>
      </c>
      <c r="J870" s="8">
        <f t="shared" si="163"/>
        <v>28.714457348818584</v>
      </c>
      <c r="K870" s="8">
        <f>H870/H1090*100</f>
        <v>0.04929943915527852</v>
      </c>
    </row>
    <row r="871" spans="1:11" ht="127.5">
      <c r="A871" s="13" t="s">
        <v>587</v>
      </c>
      <c r="B871" s="21" t="s">
        <v>55</v>
      </c>
      <c r="C871" s="21" t="s">
        <v>6</v>
      </c>
      <c r="D871" s="21" t="s">
        <v>581</v>
      </c>
      <c r="E871" s="12"/>
      <c r="F871" s="48">
        <f aca="true" t="shared" si="178" ref="F871:H872">F872</f>
        <v>4409.5</v>
      </c>
      <c r="G871" s="38">
        <f t="shared" si="178"/>
        <v>4409.5</v>
      </c>
      <c r="H871" s="38">
        <f t="shared" si="178"/>
        <v>1322.9</v>
      </c>
      <c r="I871" s="83">
        <f t="shared" si="162"/>
        <v>-3086.6</v>
      </c>
      <c r="J871" s="8">
        <f t="shared" si="163"/>
        <v>30.001133915409913</v>
      </c>
      <c r="K871" s="8">
        <f>H871/H1090*100</f>
        <v>0.18191974353840434</v>
      </c>
    </row>
    <row r="872" spans="1:11" ht="51">
      <c r="A872" s="13" t="s">
        <v>74</v>
      </c>
      <c r="B872" s="21" t="s">
        <v>55</v>
      </c>
      <c r="C872" s="21" t="s">
        <v>6</v>
      </c>
      <c r="D872" s="21" t="s">
        <v>581</v>
      </c>
      <c r="E872" s="12" t="s">
        <v>75</v>
      </c>
      <c r="F872" s="48">
        <f t="shared" si="178"/>
        <v>4409.5</v>
      </c>
      <c r="G872" s="38">
        <f t="shared" si="178"/>
        <v>4409.5</v>
      </c>
      <c r="H872" s="38">
        <f t="shared" si="178"/>
        <v>1322.9</v>
      </c>
      <c r="I872" s="83">
        <f t="shared" si="162"/>
        <v>-3086.6</v>
      </c>
      <c r="J872" s="8">
        <f aca="true" t="shared" si="179" ref="J872:J885">H872/G872*100</f>
        <v>30.001133915409913</v>
      </c>
      <c r="K872" s="8">
        <f>H872/H1090*100</f>
        <v>0.18191974353840434</v>
      </c>
    </row>
    <row r="873" spans="1:11" ht="12.75">
      <c r="A873" s="13" t="s">
        <v>125</v>
      </c>
      <c r="B873" s="21" t="s">
        <v>55</v>
      </c>
      <c r="C873" s="21" t="s">
        <v>6</v>
      </c>
      <c r="D873" s="21" t="s">
        <v>581</v>
      </c>
      <c r="E873" s="12" t="s">
        <v>127</v>
      </c>
      <c r="F873" s="48">
        <v>4409.5</v>
      </c>
      <c r="G873" s="38">
        <v>4409.5</v>
      </c>
      <c r="H873" s="8">
        <v>1322.9</v>
      </c>
      <c r="I873" s="83">
        <f aca="true" t="shared" si="180" ref="I873:I921">H873-G873</f>
        <v>-3086.6</v>
      </c>
      <c r="J873" s="8">
        <f t="shared" si="179"/>
        <v>30.001133915409913</v>
      </c>
      <c r="K873" s="8">
        <f>H873/H1090*100</f>
        <v>0.18191974353840434</v>
      </c>
    </row>
    <row r="874" spans="1:11" ht="127.5">
      <c r="A874" s="13" t="s">
        <v>564</v>
      </c>
      <c r="B874" s="21" t="s">
        <v>55</v>
      </c>
      <c r="C874" s="21" t="s">
        <v>6</v>
      </c>
      <c r="D874" s="21" t="s">
        <v>583</v>
      </c>
      <c r="E874" s="12"/>
      <c r="F874" s="48">
        <f aca="true" t="shared" si="181" ref="F874:H875">F875</f>
        <v>249.2</v>
      </c>
      <c r="G874" s="38">
        <f t="shared" si="181"/>
        <v>249.2</v>
      </c>
      <c r="H874" s="38">
        <f t="shared" si="181"/>
        <v>74.6</v>
      </c>
      <c r="I874" s="83">
        <f t="shared" si="180"/>
        <v>-174.6</v>
      </c>
      <c r="J874" s="8">
        <f t="shared" si="179"/>
        <v>29.935794542536115</v>
      </c>
      <c r="K874" s="8">
        <f>H874/H1090*100</f>
        <v>0.010258683852116533</v>
      </c>
    </row>
    <row r="875" spans="1:11" ht="51">
      <c r="A875" s="13" t="s">
        <v>74</v>
      </c>
      <c r="B875" s="21" t="s">
        <v>55</v>
      </c>
      <c r="C875" s="21" t="s">
        <v>6</v>
      </c>
      <c r="D875" s="21" t="s">
        <v>583</v>
      </c>
      <c r="E875" s="12" t="s">
        <v>75</v>
      </c>
      <c r="F875" s="48">
        <f t="shared" si="181"/>
        <v>249.2</v>
      </c>
      <c r="G875" s="38">
        <f t="shared" si="181"/>
        <v>249.2</v>
      </c>
      <c r="H875" s="38">
        <f t="shared" si="181"/>
        <v>74.6</v>
      </c>
      <c r="I875" s="83">
        <f t="shared" si="180"/>
        <v>-174.6</v>
      </c>
      <c r="J875" s="8">
        <f t="shared" si="179"/>
        <v>29.935794542536115</v>
      </c>
      <c r="K875" s="8">
        <f>H875/H1090*100</f>
        <v>0.010258683852116533</v>
      </c>
    </row>
    <row r="876" spans="1:11" ht="12.75">
      <c r="A876" s="13" t="s">
        <v>125</v>
      </c>
      <c r="B876" s="21" t="s">
        <v>55</v>
      </c>
      <c r="C876" s="21" t="s">
        <v>6</v>
      </c>
      <c r="D876" s="21" t="s">
        <v>583</v>
      </c>
      <c r="E876" s="12" t="s">
        <v>127</v>
      </c>
      <c r="F876" s="48">
        <v>249.2</v>
      </c>
      <c r="G876" s="38">
        <v>249.2</v>
      </c>
      <c r="H876" s="8">
        <v>74.6</v>
      </c>
      <c r="I876" s="83">
        <f t="shared" si="180"/>
        <v>-174.6</v>
      </c>
      <c r="J876" s="8">
        <f t="shared" si="179"/>
        <v>29.935794542536115</v>
      </c>
      <c r="K876" s="8">
        <f>H876/H1090*100</f>
        <v>0.010258683852116533</v>
      </c>
    </row>
    <row r="877" spans="1:11" ht="127.5">
      <c r="A877" s="13" t="s">
        <v>564</v>
      </c>
      <c r="B877" s="21" t="s">
        <v>55</v>
      </c>
      <c r="C877" s="21" t="s">
        <v>6</v>
      </c>
      <c r="D877" s="21" t="s">
        <v>584</v>
      </c>
      <c r="E877" s="12"/>
      <c r="F877" s="48">
        <f aca="true" t="shared" si="182" ref="F877:H878">F878</f>
        <v>1469.8</v>
      </c>
      <c r="G877" s="38">
        <f t="shared" si="182"/>
        <v>1469.8</v>
      </c>
      <c r="H877" s="38">
        <f t="shared" si="182"/>
        <v>441</v>
      </c>
      <c r="I877" s="83">
        <f t="shared" si="180"/>
        <v>-1028.8</v>
      </c>
      <c r="J877" s="8">
        <f t="shared" si="179"/>
        <v>30.0040821880528</v>
      </c>
      <c r="K877" s="8">
        <f>H877/H1090*100</f>
        <v>0.06064449837511249</v>
      </c>
    </row>
    <row r="878" spans="1:11" ht="51">
      <c r="A878" s="13" t="s">
        <v>74</v>
      </c>
      <c r="B878" s="21" t="s">
        <v>55</v>
      </c>
      <c r="C878" s="21" t="s">
        <v>6</v>
      </c>
      <c r="D878" s="21" t="s">
        <v>584</v>
      </c>
      <c r="E878" s="12" t="s">
        <v>75</v>
      </c>
      <c r="F878" s="48">
        <f t="shared" si="182"/>
        <v>1469.8</v>
      </c>
      <c r="G878" s="38">
        <f t="shared" si="182"/>
        <v>1469.8</v>
      </c>
      <c r="H878" s="38">
        <f t="shared" si="182"/>
        <v>441</v>
      </c>
      <c r="I878" s="83">
        <f t="shared" si="180"/>
        <v>-1028.8</v>
      </c>
      <c r="J878" s="8">
        <f t="shared" si="179"/>
        <v>30.0040821880528</v>
      </c>
      <c r="K878" s="8">
        <f>H878/H1090*100</f>
        <v>0.06064449837511249</v>
      </c>
    </row>
    <row r="879" spans="1:11" ht="12.75">
      <c r="A879" s="13" t="s">
        <v>125</v>
      </c>
      <c r="B879" s="21" t="s">
        <v>55</v>
      </c>
      <c r="C879" s="21" t="s">
        <v>6</v>
      </c>
      <c r="D879" s="21" t="s">
        <v>584</v>
      </c>
      <c r="E879" s="12" t="s">
        <v>127</v>
      </c>
      <c r="F879" s="48">
        <v>1469.8</v>
      </c>
      <c r="G879" s="38">
        <v>1469.8</v>
      </c>
      <c r="H879" s="8">
        <v>441</v>
      </c>
      <c r="I879" s="83">
        <f t="shared" si="180"/>
        <v>-1028.8</v>
      </c>
      <c r="J879" s="8">
        <f t="shared" si="179"/>
        <v>30.0040821880528</v>
      </c>
      <c r="K879" s="8">
        <f>H879/H1090*100</f>
        <v>0.06064449837511249</v>
      </c>
    </row>
    <row r="880" spans="1:11" ht="12.75">
      <c r="A880" s="13"/>
      <c r="B880" s="21"/>
      <c r="C880" s="21"/>
      <c r="D880" s="21"/>
      <c r="E880" s="12"/>
      <c r="F880" s="48"/>
      <c r="G880" s="38"/>
      <c r="H880" s="8"/>
      <c r="I880" s="83"/>
      <c r="J880" s="8"/>
      <c r="K880" s="8"/>
    </row>
    <row r="881" spans="1:11" ht="89.25">
      <c r="A881" s="13" t="s">
        <v>290</v>
      </c>
      <c r="B881" s="21" t="s">
        <v>55</v>
      </c>
      <c r="C881" s="21" t="s">
        <v>6</v>
      </c>
      <c r="D881" s="21" t="s">
        <v>291</v>
      </c>
      <c r="E881" s="12"/>
      <c r="F881" s="48">
        <f aca="true" t="shared" si="183" ref="F881:H884">F882</f>
        <v>27</v>
      </c>
      <c r="G881" s="38">
        <f t="shared" si="183"/>
        <v>15</v>
      </c>
      <c r="H881" s="38">
        <f t="shared" si="183"/>
        <v>0</v>
      </c>
      <c r="I881" s="83">
        <f t="shared" si="180"/>
        <v>-15</v>
      </c>
      <c r="J881" s="8">
        <f t="shared" si="179"/>
        <v>0</v>
      </c>
      <c r="K881" s="8">
        <f>H881/H1090*100</f>
        <v>0</v>
      </c>
    </row>
    <row r="882" spans="1:11" ht="76.5">
      <c r="A882" s="13" t="s">
        <v>292</v>
      </c>
      <c r="B882" s="21" t="s">
        <v>55</v>
      </c>
      <c r="C882" s="21" t="s">
        <v>6</v>
      </c>
      <c r="D882" s="21" t="s">
        <v>294</v>
      </c>
      <c r="E882" s="12"/>
      <c r="F882" s="48">
        <f t="shared" si="183"/>
        <v>27</v>
      </c>
      <c r="G882" s="38">
        <f t="shared" si="183"/>
        <v>15</v>
      </c>
      <c r="H882" s="38">
        <f t="shared" si="183"/>
        <v>0</v>
      </c>
      <c r="I882" s="83">
        <f t="shared" si="180"/>
        <v>-15</v>
      </c>
      <c r="J882" s="8">
        <f t="shared" si="179"/>
        <v>0</v>
      </c>
      <c r="K882" s="8">
        <f>H882/H1090*100</f>
        <v>0</v>
      </c>
    </row>
    <row r="883" spans="1:11" ht="102">
      <c r="A883" s="13" t="s">
        <v>293</v>
      </c>
      <c r="B883" s="21" t="s">
        <v>55</v>
      </c>
      <c r="C883" s="21" t="s">
        <v>6</v>
      </c>
      <c r="D883" s="21" t="s">
        <v>295</v>
      </c>
      <c r="E883" s="12"/>
      <c r="F883" s="48">
        <f t="shared" si="183"/>
        <v>27</v>
      </c>
      <c r="G883" s="38">
        <f t="shared" si="183"/>
        <v>15</v>
      </c>
      <c r="H883" s="38">
        <f t="shared" si="183"/>
        <v>0</v>
      </c>
      <c r="I883" s="83">
        <f t="shared" si="180"/>
        <v>-15</v>
      </c>
      <c r="J883" s="8">
        <f t="shared" si="179"/>
        <v>0</v>
      </c>
      <c r="K883" s="8">
        <f>H883/H1090*100</f>
        <v>0</v>
      </c>
    </row>
    <row r="884" spans="1:11" ht="51">
      <c r="A884" s="13" t="s">
        <v>74</v>
      </c>
      <c r="B884" s="21" t="s">
        <v>55</v>
      </c>
      <c r="C884" s="21" t="s">
        <v>6</v>
      </c>
      <c r="D884" s="21" t="s">
        <v>295</v>
      </c>
      <c r="E884" s="12" t="s">
        <v>75</v>
      </c>
      <c r="F884" s="48">
        <f t="shared" si="183"/>
        <v>27</v>
      </c>
      <c r="G884" s="38">
        <f t="shared" si="183"/>
        <v>15</v>
      </c>
      <c r="H884" s="38">
        <f t="shared" si="183"/>
        <v>0</v>
      </c>
      <c r="I884" s="83">
        <f t="shared" si="180"/>
        <v>-15</v>
      </c>
      <c r="J884" s="8">
        <f t="shared" si="179"/>
        <v>0</v>
      </c>
      <c r="K884" s="8">
        <f>H884/H1090*100</f>
        <v>0</v>
      </c>
    </row>
    <row r="885" spans="1:11" ht="12.75">
      <c r="A885" s="13" t="s">
        <v>125</v>
      </c>
      <c r="B885" s="21" t="s">
        <v>55</v>
      </c>
      <c r="C885" s="21" t="s">
        <v>6</v>
      </c>
      <c r="D885" s="21" t="s">
        <v>295</v>
      </c>
      <c r="E885" s="12" t="s">
        <v>127</v>
      </c>
      <c r="F885" s="48">
        <v>27</v>
      </c>
      <c r="G885" s="38">
        <v>15</v>
      </c>
      <c r="H885" s="8">
        <v>0</v>
      </c>
      <c r="I885" s="83">
        <f t="shared" si="180"/>
        <v>-15</v>
      </c>
      <c r="J885" s="8">
        <f t="shared" si="179"/>
        <v>0</v>
      </c>
      <c r="K885" s="8">
        <f>H885/H1090*100</f>
        <v>0</v>
      </c>
    </row>
    <row r="886" spans="1:11" ht="12.75">
      <c r="A886" s="13"/>
      <c r="B886" s="21"/>
      <c r="C886" s="21"/>
      <c r="D886" s="21"/>
      <c r="E886" s="12"/>
      <c r="F886" s="48"/>
      <c r="G886" s="38"/>
      <c r="H886" s="8"/>
      <c r="I886" s="83"/>
      <c r="J886" s="8"/>
      <c r="K886" s="8"/>
    </row>
    <row r="887" spans="1:11" ht="25.5">
      <c r="A887" s="13" t="s">
        <v>90</v>
      </c>
      <c r="B887" s="21" t="s">
        <v>55</v>
      </c>
      <c r="C887" s="21" t="s">
        <v>21</v>
      </c>
      <c r="D887" s="21"/>
      <c r="E887" s="12"/>
      <c r="F887" s="48">
        <f aca="true" t="shared" si="184" ref="F887:H889">F888</f>
        <v>19760.7</v>
      </c>
      <c r="G887" s="38">
        <f t="shared" si="184"/>
        <v>10646.199999999999</v>
      </c>
      <c r="H887" s="38">
        <f t="shared" si="184"/>
        <v>10173.5</v>
      </c>
      <c r="I887" s="83">
        <f t="shared" si="180"/>
        <v>-472.6999999999989</v>
      </c>
      <c r="J887" s="8">
        <f aca="true" t="shared" si="185" ref="J887:J934">H887/G887*100</f>
        <v>95.55991809284065</v>
      </c>
      <c r="K887" s="8">
        <f>H887/H1090*100</f>
        <v>1.3990176966421923</v>
      </c>
    </row>
    <row r="888" spans="1:11" ht="63.75">
      <c r="A888" s="13" t="s">
        <v>499</v>
      </c>
      <c r="B888" s="21" t="s">
        <v>55</v>
      </c>
      <c r="C888" s="21" t="s">
        <v>21</v>
      </c>
      <c r="D888" s="21" t="s">
        <v>169</v>
      </c>
      <c r="E888" s="12"/>
      <c r="F888" s="48">
        <f>F889+F902</f>
        <v>19760.7</v>
      </c>
      <c r="G888" s="38">
        <f>G889+G902</f>
        <v>10646.199999999999</v>
      </c>
      <c r="H888" s="38">
        <f>H889+H902</f>
        <v>10173.5</v>
      </c>
      <c r="I888" s="83">
        <f t="shared" si="180"/>
        <v>-472.6999999999989</v>
      </c>
      <c r="J888" s="8">
        <f t="shared" si="185"/>
        <v>95.55991809284065</v>
      </c>
      <c r="K888" s="8">
        <f>H888/H1090*100</f>
        <v>1.3990176966421923</v>
      </c>
    </row>
    <row r="889" spans="1:11" ht="63.75">
      <c r="A889" s="13" t="s">
        <v>110</v>
      </c>
      <c r="B889" s="21" t="s">
        <v>55</v>
      </c>
      <c r="C889" s="21" t="s">
        <v>21</v>
      </c>
      <c r="D889" s="21" t="s">
        <v>174</v>
      </c>
      <c r="E889" s="12"/>
      <c r="F889" s="48">
        <f t="shared" si="184"/>
        <v>19605.7</v>
      </c>
      <c r="G889" s="38">
        <f t="shared" si="184"/>
        <v>10591.199999999999</v>
      </c>
      <c r="H889" s="38">
        <f t="shared" si="184"/>
        <v>10131.2</v>
      </c>
      <c r="I889" s="83">
        <f t="shared" si="180"/>
        <v>-459.9999999999982</v>
      </c>
      <c r="J889" s="8">
        <f t="shared" si="185"/>
        <v>95.65677165949091</v>
      </c>
      <c r="K889" s="8">
        <f>H889/H1090*100</f>
        <v>1.3932007753694777</v>
      </c>
    </row>
    <row r="890" spans="1:11" ht="63.75">
      <c r="A890" s="13" t="s">
        <v>272</v>
      </c>
      <c r="B890" s="21" t="s">
        <v>55</v>
      </c>
      <c r="C890" s="21" t="s">
        <v>21</v>
      </c>
      <c r="D890" s="21" t="s">
        <v>256</v>
      </c>
      <c r="E890" s="12"/>
      <c r="F890" s="48">
        <f>F891+F895+F899</f>
        <v>19605.7</v>
      </c>
      <c r="G890" s="48">
        <f>G891+G895+G899</f>
        <v>10591.199999999999</v>
      </c>
      <c r="H890" s="48">
        <f>H891+H895+H899</f>
        <v>10131.2</v>
      </c>
      <c r="I890" s="83">
        <f t="shared" si="180"/>
        <v>-459.9999999999982</v>
      </c>
      <c r="J890" s="8">
        <f t="shared" si="185"/>
        <v>95.65677165949091</v>
      </c>
      <c r="K890" s="8">
        <f>H890/H1090*100</f>
        <v>1.3932007753694777</v>
      </c>
    </row>
    <row r="891" spans="1:11" ht="140.25">
      <c r="A891" s="13" t="s">
        <v>115</v>
      </c>
      <c r="B891" s="21" t="s">
        <v>55</v>
      </c>
      <c r="C891" s="21" t="s">
        <v>21</v>
      </c>
      <c r="D891" s="21" t="s">
        <v>176</v>
      </c>
      <c r="E891" s="12"/>
      <c r="F891" s="48">
        <f aca="true" t="shared" si="186" ref="F891:H892">F892</f>
        <v>15931.8</v>
      </c>
      <c r="G891" s="38">
        <f t="shared" si="186"/>
        <v>8386.8</v>
      </c>
      <c r="H891" s="38">
        <f t="shared" si="186"/>
        <v>8291.2</v>
      </c>
      <c r="I891" s="83">
        <f t="shared" si="180"/>
        <v>-95.59999999999854</v>
      </c>
      <c r="J891" s="8">
        <f t="shared" si="185"/>
        <v>98.86011351170889</v>
      </c>
      <c r="K891" s="8">
        <f>H891/H1090*100</f>
        <v>1.1401715757998472</v>
      </c>
    </row>
    <row r="892" spans="1:11" ht="51">
      <c r="A892" s="13" t="s">
        <v>74</v>
      </c>
      <c r="B892" s="21" t="s">
        <v>55</v>
      </c>
      <c r="C892" s="21" t="s">
        <v>21</v>
      </c>
      <c r="D892" s="21" t="s">
        <v>176</v>
      </c>
      <c r="E892" s="12" t="s">
        <v>75</v>
      </c>
      <c r="F892" s="48">
        <f t="shared" si="186"/>
        <v>15931.8</v>
      </c>
      <c r="G892" s="38">
        <f t="shared" si="186"/>
        <v>8386.8</v>
      </c>
      <c r="H892" s="38">
        <f t="shared" si="186"/>
        <v>8291.2</v>
      </c>
      <c r="I892" s="83">
        <f t="shared" si="180"/>
        <v>-95.59999999999854</v>
      </c>
      <c r="J892" s="8">
        <f t="shared" si="185"/>
        <v>98.86011351170889</v>
      </c>
      <c r="K892" s="8">
        <f>H892/H1090*100</f>
        <v>1.1401715757998472</v>
      </c>
    </row>
    <row r="893" spans="1:11" ht="12.75">
      <c r="A893" s="13" t="s">
        <v>125</v>
      </c>
      <c r="B893" s="21" t="s">
        <v>55</v>
      </c>
      <c r="C893" s="21" t="s">
        <v>21</v>
      </c>
      <c r="D893" s="21" t="s">
        <v>176</v>
      </c>
      <c r="E893" s="12" t="s">
        <v>127</v>
      </c>
      <c r="F893" s="48">
        <v>15931.8</v>
      </c>
      <c r="G893" s="38">
        <v>8386.8</v>
      </c>
      <c r="H893" s="8">
        <v>8291.2</v>
      </c>
      <c r="I893" s="83">
        <f t="shared" si="180"/>
        <v>-95.59999999999854</v>
      </c>
      <c r="J893" s="8">
        <f t="shared" si="185"/>
        <v>98.86011351170889</v>
      </c>
      <c r="K893" s="8">
        <f>H893/H1090*100</f>
        <v>1.1401715757998472</v>
      </c>
    </row>
    <row r="894" spans="1:11" ht="12.75">
      <c r="A894" s="13"/>
      <c r="B894" s="21"/>
      <c r="C894" s="21"/>
      <c r="D894" s="21"/>
      <c r="E894" s="12"/>
      <c r="F894" s="48"/>
      <c r="G894" s="38"/>
      <c r="H894" s="8"/>
      <c r="I894" s="83"/>
      <c r="J894" s="8"/>
      <c r="K894" s="8"/>
    </row>
    <row r="895" spans="1:11" ht="76.5">
      <c r="A895" s="13" t="s">
        <v>379</v>
      </c>
      <c r="B895" s="21" t="s">
        <v>55</v>
      </c>
      <c r="C895" s="21" t="s">
        <v>21</v>
      </c>
      <c r="D895" s="21" t="s">
        <v>383</v>
      </c>
      <c r="E895" s="12"/>
      <c r="F895" s="48">
        <f aca="true" t="shared" si="187" ref="F895:H896">F896</f>
        <v>2755.4</v>
      </c>
      <c r="G895" s="38">
        <f t="shared" si="187"/>
        <v>1653.3</v>
      </c>
      <c r="H895" s="38">
        <f t="shared" si="187"/>
        <v>1380</v>
      </c>
      <c r="I895" s="83">
        <f t="shared" si="180"/>
        <v>-273.29999999999995</v>
      </c>
      <c r="J895" s="8">
        <f t="shared" si="185"/>
        <v>83.46942478679006</v>
      </c>
      <c r="K895" s="8">
        <f>H895/H1090*100</f>
        <v>0.18977189967722274</v>
      </c>
    </row>
    <row r="896" spans="1:11" ht="51">
      <c r="A896" s="13" t="s">
        <v>74</v>
      </c>
      <c r="B896" s="21" t="s">
        <v>55</v>
      </c>
      <c r="C896" s="21" t="s">
        <v>21</v>
      </c>
      <c r="D896" s="21" t="s">
        <v>383</v>
      </c>
      <c r="E896" s="12" t="s">
        <v>75</v>
      </c>
      <c r="F896" s="48">
        <f t="shared" si="187"/>
        <v>2755.4</v>
      </c>
      <c r="G896" s="38">
        <f t="shared" si="187"/>
        <v>1653.3</v>
      </c>
      <c r="H896" s="38">
        <f t="shared" si="187"/>
        <v>1380</v>
      </c>
      <c r="I896" s="83">
        <f t="shared" si="180"/>
        <v>-273.29999999999995</v>
      </c>
      <c r="J896" s="8">
        <f t="shared" si="185"/>
        <v>83.46942478679006</v>
      </c>
      <c r="K896" s="8">
        <f>H896/H1090*100</f>
        <v>0.18977189967722274</v>
      </c>
    </row>
    <row r="897" spans="1:11" ht="12.75">
      <c r="A897" s="13" t="s">
        <v>125</v>
      </c>
      <c r="B897" s="21" t="s">
        <v>55</v>
      </c>
      <c r="C897" s="21" t="s">
        <v>21</v>
      </c>
      <c r="D897" s="21" t="s">
        <v>383</v>
      </c>
      <c r="E897" s="12" t="s">
        <v>127</v>
      </c>
      <c r="F897" s="48">
        <v>2755.4</v>
      </c>
      <c r="G897" s="38">
        <v>1653.3</v>
      </c>
      <c r="H897" s="8">
        <v>1380</v>
      </c>
      <c r="I897" s="83">
        <f t="shared" si="180"/>
        <v>-273.29999999999995</v>
      </c>
      <c r="J897" s="8">
        <f t="shared" si="185"/>
        <v>83.46942478679006</v>
      </c>
      <c r="K897" s="8">
        <f>H897/H1090*100</f>
        <v>0.18977189967722274</v>
      </c>
    </row>
    <row r="898" spans="1:11" ht="12.75">
      <c r="A898" s="13"/>
      <c r="B898" s="21"/>
      <c r="C898" s="21"/>
      <c r="D898" s="21"/>
      <c r="E898" s="12"/>
      <c r="F898" s="48"/>
      <c r="G898" s="38"/>
      <c r="H898" s="8"/>
      <c r="I898" s="83"/>
      <c r="J898" s="8"/>
      <c r="K898" s="8"/>
    </row>
    <row r="899" spans="1:11" ht="76.5">
      <c r="A899" s="58" t="s">
        <v>380</v>
      </c>
      <c r="B899" s="21" t="s">
        <v>55</v>
      </c>
      <c r="C899" s="21" t="s">
        <v>21</v>
      </c>
      <c r="D899" s="21" t="s">
        <v>384</v>
      </c>
      <c r="E899" s="12"/>
      <c r="F899" s="48">
        <f aca="true" t="shared" si="188" ref="F899:H900">F900</f>
        <v>918.5</v>
      </c>
      <c r="G899" s="38">
        <f t="shared" si="188"/>
        <v>551.1</v>
      </c>
      <c r="H899" s="38">
        <f t="shared" si="188"/>
        <v>460</v>
      </c>
      <c r="I899" s="83">
        <f t="shared" si="180"/>
        <v>-91.10000000000002</v>
      </c>
      <c r="J899" s="8">
        <f t="shared" si="185"/>
        <v>83.46942478679004</v>
      </c>
      <c r="K899" s="8">
        <f>H899/H1090*100</f>
        <v>0.06325729989240758</v>
      </c>
    </row>
    <row r="900" spans="1:11" ht="51">
      <c r="A900" s="13" t="s">
        <v>74</v>
      </c>
      <c r="B900" s="21" t="s">
        <v>55</v>
      </c>
      <c r="C900" s="21" t="s">
        <v>21</v>
      </c>
      <c r="D900" s="21" t="s">
        <v>384</v>
      </c>
      <c r="E900" s="12" t="s">
        <v>75</v>
      </c>
      <c r="F900" s="48">
        <f t="shared" si="188"/>
        <v>918.5</v>
      </c>
      <c r="G900" s="38">
        <f t="shared" si="188"/>
        <v>551.1</v>
      </c>
      <c r="H900" s="38">
        <f t="shared" si="188"/>
        <v>460</v>
      </c>
      <c r="I900" s="83">
        <f t="shared" si="180"/>
        <v>-91.10000000000002</v>
      </c>
      <c r="J900" s="8">
        <f t="shared" si="185"/>
        <v>83.46942478679004</v>
      </c>
      <c r="K900" s="8">
        <f>H900/H1090*100</f>
        <v>0.06325729989240758</v>
      </c>
    </row>
    <row r="901" spans="1:11" ht="12.75">
      <c r="A901" s="13" t="s">
        <v>126</v>
      </c>
      <c r="B901" s="21" t="s">
        <v>55</v>
      </c>
      <c r="C901" s="21" t="s">
        <v>21</v>
      </c>
      <c r="D901" s="21" t="s">
        <v>384</v>
      </c>
      <c r="E901" s="12" t="s">
        <v>127</v>
      </c>
      <c r="F901" s="48">
        <v>918.5</v>
      </c>
      <c r="G901" s="38">
        <v>551.1</v>
      </c>
      <c r="H901" s="8">
        <v>460</v>
      </c>
      <c r="I901" s="83">
        <f t="shared" si="180"/>
        <v>-91.10000000000002</v>
      </c>
      <c r="J901" s="8">
        <f t="shared" si="185"/>
        <v>83.46942478679004</v>
      </c>
      <c r="K901" s="8">
        <f>H901/H1090*100</f>
        <v>0.06325729989240758</v>
      </c>
    </row>
    <row r="902" spans="1:11" ht="51">
      <c r="A902" s="13" t="s">
        <v>82</v>
      </c>
      <c r="B902" s="21" t="s">
        <v>55</v>
      </c>
      <c r="C902" s="21" t="s">
        <v>21</v>
      </c>
      <c r="D902" s="21" t="s">
        <v>163</v>
      </c>
      <c r="E902" s="12"/>
      <c r="F902" s="48">
        <f aca="true" t="shared" si="189" ref="F902:H905">F903</f>
        <v>155</v>
      </c>
      <c r="G902" s="38">
        <f t="shared" si="189"/>
        <v>55</v>
      </c>
      <c r="H902" s="38">
        <f t="shared" si="189"/>
        <v>42.3</v>
      </c>
      <c r="I902" s="83">
        <f t="shared" si="180"/>
        <v>-12.700000000000003</v>
      </c>
      <c r="J902" s="8">
        <f t="shared" si="185"/>
        <v>76.9090909090909</v>
      </c>
      <c r="K902" s="8">
        <f>H902/H1090*100</f>
        <v>0.005816921272714871</v>
      </c>
    </row>
    <row r="903" spans="1:11" ht="51">
      <c r="A903" s="13" t="s">
        <v>270</v>
      </c>
      <c r="B903" s="21" t="s">
        <v>55</v>
      </c>
      <c r="C903" s="21" t="s">
        <v>21</v>
      </c>
      <c r="D903" s="21" t="s">
        <v>252</v>
      </c>
      <c r="E903" s="12"/>
      <c r="F903" s="48">
        <f t="shared" si="189"/>
        <v>155</v>
      </c>
      <c r="G903" s="38">
        <f t="shared" si="189"/>
        <v>55</v>
      </c>
      <c r="H903" s="38">
        <f t="shared" si="189"/>
        <v>42.3</v>
      </c>
      <c r="I903" s="83">
        <f t="shared" si="180"/>
        <v>-12.700000000000003</v>
      </c>
      <c r="J903" s="8">
        <f t="shared" si="185"/>
        <v>76.9090909090909</v>
      </c>
      <c r="K903" s="8">
        <f>H903/H1090*100</f>
        <v>0.005816921272714871</v>
      </c>
    </row>
    <row r="904" spans="1:11" ht="76.5">
      <c r="A904" s="13" t="s">
        <v>83</v>
      </c>
      <c r="B904" s="21" t="s">
        <v>55</v>
      </c>
      <c r="C904" s="21" t="s">
        <v>21</v>
      </c>
      <c r="D904" s="21" t="s">
        <v>173</v>
      </c>
      <c r="E904" s="12"/>
      <c r="F904" s="48">
        <f t="shared" si="189"/>
        <v>155</v>
      </c>
      <c r="G904" s="38">
        <f t="shared" si="189"/>
        <v>55</v>
      </c>
      <c r="H904" s="38">
        <f t="shared" si="189"/>
        <v>42.3</v>
      </c>
      <c r="I904" s="83">
        <f t="shared" si="180"/>
        <v>-12.700000000000003</v>
      </c>
      <c r="J904" s="8">
        <f t="shared" si="185"/>
        <v>76.9090909090909</v>
      </c>
      <c r="K904" s="8">
        <f>H904/H1090*100</f>
        <v>0.005816921272714871</v>
      </c>
    </row>
    <row r="905" spans="1:11" ht="51">
      <c r="A905" s="13" t="s">
        <v>74</v>
      </c>
      <c r="B905" s="21" t="s">
        <v>55</v>
      </c>
      <c r="C905" s="21" t="s">
        <v>21</v>
      </c>
      <c r="D905" s="21" t="s">
        <v>173</v>
      </c>
      <c r="E905" s="12" t="s">
        <v>75</v>
      </c>
      <c r="F905" s="48">
        <f t="shared" si="189"/>
        <v>155</v>
      </c>
      <c r="G905" s="38">
        <f t="shared" si="189"/>
        <v>55</v>
      </c>
      <c r="H905" s="38">
        <f t="shared" si="189"/>
        <v>42.3</v>
      </c>
      <c r="I905" s="83">
        <f t="shared" si="180"/>
        <v>-12.700000000000003</v>
      </c>
      <c r="J905" s="8">
        <f t="shared" si="185"/>
        <v>76.9090909090909</v>
      </c>
      <c r="K905" s="8">
        <f>H905/H1090*100</f>
        <v>0.005816921272714871</v>
      </c>
    </row>
    <row r="906" spans="1:11" ht="12.75">
      <c r="A906" s="13" t="s">
        <v>125</v>
      </c>
      <c r="B906" s="21" t="s">
        <v>55</v>
      </c>
      <c r="C906" s="21" t="s">
        <v>21</v>
      </c>
      <c r="D906" s="21" t="s">
        <v>173</v>
      </c>
      <c r="E906" s="12" t="s">
        <v>127</v>
      </c>
      <c r="F906" s="48">
        <v>155</v>
      </c>
      <c r="G906" s="38">
        <v>55</v>
      </c>
      <c r="H906" s="8">
        <v>42.3</v>
      </c>
      <c r="I906" s="83">
        <f t="shared" si="180"/>
        <v>-12.700000000000003</v>
      </c>
      <c r="J906" s="8">
        <f t="shared" si="185"/>
        <v>76.9090909090909</v>
      </c>
      <c r="K906" s="8">
        <f>H906/H1090*100</f>
        <v>0.005816921272714871</v>
      </c>
    </row>
    <row r="907" spans="1:11" ht="12.75">
      <c r="A907" s="13" t="s">
        <v>91</v>
      </c>
      <c r="B907" s="21" t="s">
        <v>57</v>
      </c>
      <c r="C907" s="21"/>
      <c r="D907" s="21"/>
      <c r="E907" s="19"/>
      <c r="F907" s="48">
        <f>F908+F916+F928+F1011</f>
        <v>51395.700000000004</v>
      </c>
      <c r="G907" s="48">
        <f>G908+G916+G928+G1011</f>
        <v>29612.7</v>
      </c>
      <c r="H907" s="48">
        <f>H908+H916+H928+H1011</f>
        <v>22706.100000000002</v>
      </c>
      <c r="I907" s="83">
        <f t="shared" si="180"/>
        <v>-6906.5999999999985</v>
      </c>
      <c r="J907" s="8">
        <f t="shared" si="185"/>
        <v>76.67689876303074</v>
      </c>
      <c r="K907" s="8">
        <f>H907/H1090*100</f>
        <v>3.122449080623904</v>
      </c>
    </row>
    <row r="908" spans="1:11" ht="12.75">
      <c r="A908" s="13" t="s">
        <v>92</v>
      </c>
      <c r="B908" s="21" t="s">
        <v>57</v>
      </c>
      <c r="C908" s="21" t="s">
        <v>6</v>
      </c>
      <c r="D908" s="21"/>
      <c r="E908" s="19"/>
      <c r="F908" s="48">
        <f aca="true" t="shared" si="190" ref="F908:H913">F909</f>
        <v>3860</v>
      </c>
      <c r="G908" s="38">
        <f t="shared" si="190"/>
        <v>1888.1</v>
      </c>
      <c r="H908" s="38">
        <f t="shared" si="190"/>
        <v>1886.9</v>
      </c>
      <c r="I908" s="83">
        <f t="shared" si="180"/>
        <v>-1.199999999999818</v>
      </c>
      <c r="J908" s="8">
        <f t="shared" si="185"/>
        <v>99.93644404427732</v>
      </c>
      <c r="K908" s="8">
        <f>H908/H1090*100</f>
        <v>0.25947869384126926</v>
      </c>
    </row>
    <row r="909" spans="1:11" ht="63.75">
      <c r="A909" s="13" t="s">
        <v>532</v>
      </c>
      <c r="B909" s="21" t="s">
        <v>57</v>
      </c>
      <c r="C909" s="21" t="s">
        <v>6</v>
      </c>
      <c r="D909" s="21" t="s">
        <v>164</v>
      </c>
      <c r="E909" s="12"/>
      <c r="F909" s="48">
        <f t="shared" si="190"/>
        <v>3860</v>
      </c>
      <c r="G909" s="38">
        <f t="shared" si="190"/>
        <v>1888.1</v>
      </c>
      <c r="H909" s="38">
        <f t="shared" si="190"/>
        <v>1886.9</v>
      </c>
      <c r="I909" s="83">
        <f t="shared" si="180"/>
        <v>-1.199999999999818</v>
      </c>
      <c r="J909" s="8">
        <f t="shared" si="185"/>
        <v>99.93644404427732</v>
      </c>
      <c r="K909" s="8">
        <f>H909/H1090*100</f>
        <v>0.25947869384126926</v>
      </c>
    </row>
    <row r="910" spans="1:11" ht="63.75">
      <c r="A910" s="13" t="s">
        <v>532</v>
      </c>
      <c r="B910" s="21" t="s">
        <v>57</v>
      </c>
      <c r="C910" s="21" t="s">
        <v>6</v>
      </c>
      <c r="D910" s="21" t="s">
        <v>164</v>
      </c>
      <c r="E910" s="12"/>
      <c r="F910" s="48">
        <f t="shared" si="190"/>
        <v>3860</v>
      </c>
      <c r="G910" s="38">
        <f t="shared" si="190"/>
        <v>1888.1</v>
      </c>
      <c r="H910" s="38">
        <f t="shared" si="190"/>
        <v>1886.9</v>
      </c>
      <c r="I910" s="83">
        <f t="shared" si="180"/>
        <v>-1.199999999999818</v>
      </c>
      <c r="J910" s="8">
        <f t="shared" si="185"/>
        <v>99.93644404427732</v>
      </c>
      <c r="K910" s="8">
        <f>H910/H1090*100</f>
        <v>0.25947869384126926</v>
      </c>
    </row>
    <row r="911" spans="1:11" ht="63.75">
      <c r="A911" s="13" t="s">
        <v>531</v>
      </c>
      <c r="B911" s="21" t="s">
        <v>57</v>
      </c>
      <c r="C911" s="21" t="s">
        <v>6</v>
      </c>
      <c r="D911" s="21" t="s">
        <v>258</v>
      </c>
      <c r="E911" s="12"/>
      <c r="F911" s="48">
        <f aca="true" t="shared" si="191" ref="F911:H912">F912</f>
        <v>3860</v>
      </c>
      <c r="G911" s="38">
        <f t="shared" si="191"/>
        <v>1888.1</v>
      </c>
      <c r="H911" s="38">
        <f t="shared" si="191"/>
        <v>1886.9</v>
      </c>
      <c r="I911" s="83">
        <f t="shared" si="180"/>
        <v>-1.199999999999818</v>
      </c>
      <c r="J911" s="8">
        <f t="shared" si="185"/>
        <v>99.93644404427732</v>
      </c>
      <c r="K911" s="8">
        <f>H911/H1090*100</f>
        <v>0.25947869384126926</v>
      </c>
    </row>
    <row r="912" spans="1:11" ht="25.5">
      <c r="A912" s="13" t="s">
        <v>392</v>
      </c>
      <c r="B912" s="21" t="s">
        <v>57</v>
      </c>
      <c r="C912" s="21" t="s">
        <v>6</v>
      </c>
      <c r="D912" s="21" t="s">
        <v>389</v>
      </c>
      <c r="E912" s="12"/>
      <c r="F912" s="48">
        <f t="shared" si="191"/>
        <v>3860</v>
      </c>
      <c r="G912" s="38">
        <f t="shared" si="191"/>
        <v>1888.1</v>
      </c>
      <c r="H912" s="38">
        <f t="shared" si="191"/>
        <v>1886.9</v>
      </c>
      <c r="I912" s="83">
        <f t="shared" si="180"/>
        <v>-1.199999999999818</v>
      </c>
      <c r="J912" s="8">
        <f t="shared" si="185"/>
        <v>99.93644404427732</v>
      </c>
      <c r="K912" s="8">
        <f>H912/H1090*100</f>
        <v>0.25947869384126926</v>
      </c>
    </row>
    <row r="913" spans="1:11" ht="25.5">
      <c r="A913" s="13" t="s">
        <v>93</v>
      </c>
      <c r="B913" s="21" t="s">
        <v>57</v>
      </c>
      <c r="C913" s="21" t="s">
        <v>6</v>
      </c>
      <c r="D913" s="21" t="s">
        <v>389</v>
      </c>
      <c r="E913" s="12" t="s">
        <v>94</v>
      </c>
      <c r="F913" s="48">
        <f t="shared" si="190"/>
        <v>3860</v>
      </c>
      <c r="G913" s="38">
        <f t="shared" si="190"/>
        <v>1888.1</v>
      </c>
      <c r="H913" s="38">
        <f t="shared" si="190"/>
        <v>1886.9</v>
      </c>
      <c r="I913" s="83">
        <f t="shared" si="180"/>
        <v>-1.199999999999818</v>
      </c>
      <c r="J913" s="8">
        <f t="shared" si="185"/>
        <v>99.93644404427732</v>
      </c>
      <c r="K913" s="8">
        <f>H913/H1090*100</f>
        <v>0.25947869384126926</v>
      </c>
    </row>
    <row r="914" spans="1:11" ht="25.5">
      <c r="A914" s="13" t="s">
        <v>136</v>
      </c>
      <c r="B914" s="21" t="s">
        <v>57</v>
      </c>
      <c r="C914" s="21" t="s">
        <v>6</v>
      </c>
      <c r="D914" s="21" t="s">
        <v>389</v>
      </c>
      <c r="E914" s="12" t="s">
        <v>129</v>
      </c>
      <c r="F914" s="48">
        <v>3860</v>
      </c>
      <c r="G914" s="38">
        <v>1888.1</v>
      </c>
      <c r="H914" s="8">
        <v>1886.9</v>
      </c>
      <c r="I914" s="83">
        <f t="shared" si="180"/>
        <v>-1.199999999999818</v>
      </c>
      <c r="J914" s="8">
        <f t="shared" si="185"/>
        <v>99.93644404427732</v>
      </c>
      <c r="K914" s="8">
        <f>H914/H1090*100</f>
        <v>0.25947869384126926</v>
      </c>
    </row>
    <row r="915" spans="1:11" ht="12.75">
      <c r="A915" s="13"/>
      <c r="B915" s="21"/>
      <c r="C915" s="21"/>
      <c r="D915" s="21"/>
      <c r="E915" s="12"/>
      <c r="F915" s="48"/>
      <c r="G915" s="40"/>
      <c r="H915" s="8"/>
      <c r="I915" s="83"/>
      <c r="J915" s="8"/>
      <c r="K915" s="8"/>
    </row>
    <row r="916" spans="1:11" ht="12.75">
      <c r="A916" s="13" t="s">
        <v>95</v>
      </c>
      <c r="B916" s="21" t="s">
        <v>57</v>
      </c>
      <c r="C916" s="21" t="s">
        <v>12</v>
      </c>
      <c r="D916" s="21"/>
      <c r="E916" s="19"/>
      <c r="F916" s="48">
        <f>F923+F917</f>
        <v>2924.3999999999996</v>
      </c>
      <c r="G916" s="48">
        <f>G923+G917</f>
        <v>1450.6</v>
      </c>
      <c r="H916" s="48">
        <f>H923+H917</f>
        <v>1394.4</v>
      </c>
      <c r="I916" s="83">
        <f t="shared" si="180"/>
        <v>-56.19999999999982</v>
      </c>
      <c r="J916" s="8">
        <f t="shared" si="185"/>
        <v>96.1257410726596</v>
      </c>
      <c r="K916" s="8">
        <f>H916/H1090*100</f>
        <v>0.19175212819559376</v>
      </c>
    </row>
    <row r="917" spans="1:11" ht="38.25">
      <c r="A917" s="13" t="s">
        <v>476</v>
      </c>
      <c r="B917" s="21" t="s">
        <v>57</v>
      </c>
      <c r="C917" s="21" t="s">
        <v>12</v>
      </c>
      <c r="D917" s="21" t="s">
        <v>162</v>
      </c>
      <c r="E917" s="21"/>
      <c r="F917" s="48">
        <f aca="true" t="shared" si="192" ref="F917:H920">F918</f>
        <v>55.7</v>
      </c>
      <c r="G917" s="38">
        <f t="shared" si="192"/>
        <v>21.5</v>
      </c>
      <c r="H917" s="38">
        <f t="shared" si="192"/>
        <v>0</v>
      </c>
      <c r="I917" s="83">
        <f t="shared" si="180"/>
        <v>-21.5</v>
      </c>
      <c r="J917" s="8">
        <f t="shared" si="185"/>
        <v>0</v>
      </c>
      <c r="K917" s="8">
        <f>H917/H1090*100</f>
        <v>0</v>
      </c>
    </row>
    <row r="918" spans="1:11" ht="38.25">
      <c r="A918" s="13" t="s">
        <v>500</v>
      </c>
      <c r="B918" s="21" t="s">
        <v>57</v>
      </c>
      <c r="C918" s="21" t="s">
        <v>12</v>
      </c>
      <c r="D918" s="21" t="s">
        <v>246</v>
      </c>
      <c r="E918" s="21"/>
      <c r="F918" s="48">
        <f t="shared" si="192"/>
        <v>55.7</v>
      </c>
      <c r="G918" s="38">
        <f t="shared" si="192"/>
        <v>21.5</v>
      </c>
      <c r="H918" s="38">
        <f t="shared" si="192"/>
        <v>0</v>
      </c>
      <c r="I918" s="83">
        <f t="shared" si="180"/>
        <v>-21.5</v>
      </c>
      <c r="J918" s="8">
        <f t="shared" si="185"/>
        <v>0</v>
      </c>
      <c r="K918" s="8">
        <f>H918/H1090*100</f>
        <v>0</v>
      </c>
    </row>
    <row r="919" spans="1:11" ht="38.25">
      <c r="A919" s="13" t="s">
        <v>352</v>
      </c>
      <c r="B919" s="21" t="s">
        <v>57</v>
      </c>
      <c r="C919" s="21" t="s">
        <v>12</v>
      </c>
      <c r="D919" s="21" t="s">
        <v>353</v>
      </c>
      <c r="E919" s="21"/>
      <c r="F919" s="48">
        <f t="shared" si="192"/>
        <v>55.7</v>
      </c>
      <c r="G919" s="38">
        <f t="shared" si="192"/>
        <v>21.5</v>
      </c>
      <c r="H919" s="38">
        <f t="shared" si="192"/>
        <v>0</v>
      </c>
      <c r="I919" s="83">
        <f t="shared" si="180"/>
        <v>-21.5</v>
      </c>
      <c r="J919" s="8">
        <f t="shared" si="185"/>
        <v>0</v>
      </c>
      <c r="K919" s="8">
        <f>H919/H1090*100</f>
        <v>0</v>
      </c>
    </row>
    <row r="920" spans="1:11" ht="12.75">
      <c r="A920" s="13" t="s">
        <v>34</v>
      </c>
      <c r="B920" s="21" t="s">
        <v>57</v>
      </c>
      <c r="C920" s="21" t="s">
        <v>12</v>
      </c>
      <c r="D920" s="21" t="s">
        <v>353</v>
      </c>
      <c r="E920" s="19" t="s">
        <v>35</v>
      </c>
      <c r="F920" s="48">
        <f t="shared" si="192"/>
        <v>55.7</v>
      </c>
      <c r="G920" s="38">
        <f t="shared" si="192"/>
        <v>21.5</v>
      </c>
      <c r="H920" s="38">
        <f t="shared" si="192"/>
        <v>0</v>
      </c>
      <c r="I920" s="83">
        <f t="shared" si="180"/>
        <v>-21.5</v>
      </c>
      <c r="J920" s="8">
        <f t="shared" si="185"/>
        <v>0</v>
      </c>
      <c r="K920" s="8">
        <f>H920/H1090*100</f>
        <v>0</v>
      </c>
    </row>
    <row r="921" spans="1:11" ht="76.5">
      <c r="A921" s="13" t="s">
        <v>360</v>
      </c>
      <c r="B921" s="21" t="s">
        <v>57</v>
      </c>
      <c r="C921" s="21" t="s">
        <v>12</v>
      </c>
      <c r="D921" s="21" t="s">
        <v>353</v>
      </c>
      <c r="E921" s="19" t="s">
        <v>123</v>
      </c>
      <c r="F921" s="48">
        <v>55.7</v>
      </c>
      <c r="G921" s="38">
        <v>21.5</v>
      </c>
      <c r="H921" s="8">
        <v>0</v>
      </c>
      <c r="I921" s="83">
        <f t="shared" si="180"/>
        <v>-21.5</v>
      </c>
      <c r="J921" s="8">
        <f t="shared" si="185"/>
        <v>0</v>
      </c>
      <c r="K921" s="8">
        <f>H921/H1090*100</f>
        <v>0</v>
      </c>
    </row>
    <row r="922" spans="1:11" ht="12.75">
      <c r="A922" s="13"/>
      <c r="B922" s="21"/>
      <c r="C922" s="21"/>
      <c r="D922" s="21"/>
      <c r="E922" s="12"/>
      <c r="F922" s="48"/>
      <c r="G922" s="38"/>
      <c r="H922" s="8"/>
      <c r="I922" s="83"/>
      <c r="J922" s="8"/>
      <c r="K922" s="8"/>
    </row>
    <row r="923" spans="1:11" ht="63.75">
      <c r="A923" s="13" t="s">
        <v>530</v>
      </c>
      <c r="B923" s="21" t="s">
        <v>57</v>
      </c>
      <c r="C923" s="21" t="s">
        <v>12</v>
      </c>
      <c r="D923" s="21" t="s">
        <v>164</v>
      </c>
      <c r="E923" s="12"/>
      <c r="F923" s="48">
        <f aca="true" t="shared" si="193" ref="F923:H924">F924</f>
        <v>2868.7</v>
      </c>
      <c r="G923" s="38">
        <f t="shared" si="193"/>
        <v>1429.1</v>
      </c>
      <c r="H923" s="38">
        <f t="shared" si="193"/>
        <v>1394.4</v>
      </c>
      <c r="I923" s="83">
        <f aca="true" t="shared" si="194" ref="I923:I980">H923-G923</f>
        <v>-34.69999999999982</v>
      </c>
      <c r="J923" s="8">
        <f t="shared" si="185"/>
        <v>97.5718983975929</v>
      </c>
      <c r="K923" s="8">
        <f>H923/H1090*100</f>
        <v>0.19175212819559376</v>
      </c>
    </row>
    <row r="924" spans="1:11" ht="63.75">
      <c r="A924" s="13" t="s">
        <v>531</v>
      </c>
      <c r="B924" s="21" t="s">
        <v>57</v>
      </c>
      <c r="C924" s="21" t="s">
        <v>12</v>
      </c>
      <c r="D924" s="21" t="s">
        <v>258</v>
      </c>
      <c r="E924" s="12"/>
      <c r="F924" s="48">
        <f t="shared" si="193"/>
        <v>2868.7</v>
      </c>
      <c r="G924" s="48">
        <f t="shared" si="193"/>
        <v>1429.1</v>
      </c>
      <c r="H924" s="48">
        <f t="shared" si="193"/>
        <v>1394.4</v>
      </c>
      <c r="I924" s="83">
        <f t="shared" si="194"/>
        <v>-34.69999999999982</v>
      </c>
      <c r="J924" s="8">
        <f t="shared" si="185"/>
        <v>97.5718983975929</v>
      </c>
      <c r="K924" s="8">
        <f>H924/H1090*100</f>
        <v>0.19175212819559376</v>
      </c>
    </row>
    <row r="925" spans="1:11" ht="242.25">
      <c r="A925" s="13" t="s">
        <v>440</v>
      </c>
      <c r="B925" s="21" t="s">
        <v>57</v>
      </c>
      <c r="C925" s="21" t="s">
        <v>12</v>
      </c>
      <c r="D925" s="21" t="s">
        <v>226</v>
      </c>
      <c r="E925" s="19"/>
      <c r="F925" s="48">
        <f aca="true" t="shared" si="195" ref="F925:H926">F926</f>
        <v>2868.7</v>
      </c>
      <c r="G925" s="38">
        <f t="shared" si="195"/>
        <v>1429.1</v>
      </c>
      <c r="H925" s="38">
        <f t="shared" si="195"/>
        <v>1394.4</v>
      </c>
      <c r="I925" s="83">
        <f t="shared" si="194"/>
        <v>-34.69999999999982</v>
      </c>
      <c r="J925" s="8">
        <f t="shared" si="185"/>
        <v>97.5718983975929</v>
      </c>
      <c r="K925" s="8">
        <f>H925/H1090*100</f>
        <v>0.19175212819559376</v>
      </c>
    </row>
    <row r="926" spans="1:11" ht="51">
      <c r="A926" s="13" t="s">
        <v>76</v>
      </c>
      <c r="B926" s="21" t="s">
        <v>57</v>
      </c>
      <c r="C926" s="21" t="s">
        <v>12</v>
      </c>
      <c r="D926" s="21" t="s">
        <v>226</v>
      </c>
      <c r="E926" s="12" t="s">
        <v>75</v>
      </c>
      <c r="F926" s="48">
        <f t="shared" si="195"/>
        <v>2868.7</v>
      </c>
      <c r="G926" s="38">
        <f t="shared" si="195"/>
        <v>1429.1</v>
      </c>
      <c r="H926" s="38">
        <f t="shared" si="195"/>
        <v>1394.4</v>
      </c>
      <c r="I926" s="83">
        <f t="shared" si="194"/>
        <v>-34.69999999999982</v>
      </c>
      <c r="J926" s="8">
        <f t="shared" si="185"/>
        <v>97.5718983975929</v>
      </c>
      <c r="K926" s="8">
        <f>H926/H1090*100</f>
        <v>0.19175212819559376</v>
      </c>
    </row>
    <row r="927" spans="1:11" ht="12.75">
      <c r="A927" s="13" t="s">
        <v>125</v>
      </c>
      <c r="B927" s="21" t="s">
        <v>57</v>
      </c>
      <c r="C927" s="21" t="s">
        <v>12</v>
      </c>
      <c r="D927" s="21" t="s">
        <v>226</v>
      </c>
      <c r="E927" s="12" t="s">
        <v>127</v>
      </c>
      <c r="F927" s="48">
        <v>2868.7</v>
      </c>
      <c r="G927" s="38">
        <v>1429.1</v>
      </c>
      <c r="H927" s="8">
        <v>1394.4</v>
      </c>
      <c r="I927" s="83">
        <f t="shared" si="194"/>
        <v>-34.69999999999982</v>
      </c>
      <c r="J927" s="8">
        <f t="shared" si="185"/>
        <v>97.5718983975929</v>
      </c>
      <c r="K927" s="8">
        <f>H927/H1090*100</f>
        <v>0.19175212819559376</v>
      </c>
    </row>
    <row r="928" spans="1:11" ht="12.75">
      <c r="A928" s="13" t="s">
        <v>96</v>
      </c>
      <c r="B928" s="21" t="s">
        <v>57</v>
      </c>
      <c r="C928" s="21" t="s">
        <v>21</v>
      </c>
      <c r="D928" s="21"/>
      <c r="E928" s="19"/>
      <c r="F928" s="47">
        <f>F929+F942+F974+F961</f>
        <v>43836.3</v>
      </c>
      <c r="G928" s="47">
        <f>G929+G942+G974+G961</f>
        <v>26024</v>
      </c>
      <c r="H928" s="47">
        <f>H929+H942+H974+H961</f>
        <v>19254.800000000003</v>
      </c>
      <c r="I928" s="83">
        <f t="shared" si="194"/>
        <v>-6769.199999999997</v>
      </c>
      <c r="J928" s="8">
        <f t="shared" si="185"/>
        <v>73.98862588379959</v>
      </c>
      <c r="K928" s="8">
        <f>H928/H1090*100</f>
        <v>2.6478405608007165</v>
      </c>
    </row>
    <row r="929" spans="1:11" ht="51">
      <c r="A929" s="13" t="s">
        <v>108</v>
      </c>
      <c r="B929" s="21" t="s">
        <v>57</v>
      </c>
      <c r="C929" s="21" t="s">
        <v>21</v>
      </c>
      <c r="D929" s="21" t="s">
        <v>160</v>
      </c>
      <c r="E929" s="19"/>
      <c r="F929" s="47">
        <f>F930</f>
        <v>6919.2</v>
      </c>
      <c r="G929" s="47">
        <f>G930</f>
        <v>3461.9</v>
      </c>
      <c r="H929" s="47">
        <f>H930</f>
        <v>3461.8</v>
      </c>
      <c r="I929" s="83">
        <f t="shared" si="194"/>
        <v>-0.09999999999990905</v>
      </c>
      <c r="J929" s="8">
        <f t="shared" si="185"/>
        <v>99.997111412808</v>
      </c>
      <c r="K929" s="8">
        <f>H929/H1090*100</f>
        <v>0.4760524364511664</v>
      </c>
    </row>
    <row r="930" spans="1:11" ht="38.25">
      <c r="A930" s="13" t="s">
        <v>109</v>
      </c>
      <c r="B930" s="21" t="s">
        <v>57</v>
      </c>
      <c r="C930" s="21" t="s">
        <v>21</v>
      </c>
      <c r="D930" s="21" t="s">
        <v>161</v>
      </c>
      <c r="E930" s="19"/>
      <c r="F930" s="47">
        <f aca="true" t="shared" si="196" ref="F930:H931">F932+F937</f>
        <v>6919.2</v>
      </c>
      <c r="G930" s="47">
        <f t="shared" si="196"/>
        <v>3461.9</v>
      </c>
      <c r="H930" s="47">
        <f t="shared" si="196"/>
        <v>3461.8</v>
      </c>
      <c r="I930" s="83">
        <f t="shared" si="194"/>
        <v>-0.09999999999990905</v>
      </c>
      <c r="J930" s="8">
        <f t="shared" si="185"/>
        <v>99.997111412808</v>
      </c>
      <c r="K930" s="8">
        <f>H930/H1090*100</f>
        <v>0.4760524364511664</v>
      </c>
    </row>
    <row r="931" spans="1:11" ht="38.25">
      <c r="A931" s="13" t="s">
        <v>269</v>
      </c>
      <c r="B931" s="21" t="s">
        <v>57</v>
      </c>
      <c r="C931" s="21" t="s">
        <v>21</v>
      </c>
      <c r="D931" s="21" t="s">
        <v>248</v>
      </c>
      <c r="E931" s="19"/>
      <c r="F931" s="47">
        <f t="shared" si="196"/>
        <v>6919.2</v>
      </c>
      <c r="G931" s="47">
        <f t="shared" si="196"/>
        <v>3461.9</v>
      </c>
      <c r="H931" s="47">
        <f t="shared" si="196"/>
        <v>3461.8</v>
      </c>
      <c r="I931" s="83">
        <f t="shared" si="194"/>
        <v>-0.09999999999990905</v>
      </c>
      <c r="J931" s="8">
        <f t="shared" si="185"/>
        <v>99.997111412808</v>
      </c>
      <c r="K931" s="8">
        <f>H931/H1090*100</f>
        <v>0.4760524364511664</v>
      </c>
    </row>
    <row r="932" spans="1:11" ht="153">
      <c r="A932" s="13" t="s">
        <v>394</v>
      </c>
      <c r="B932" s="21" t="s">
        <v>57</v>
      </c>
      <c r="C932" s="21" t="s">
        <v>21</v>
      </c>
      <c r="D932" s="21" t="s">
        <v>218</v>
      </c>
      <c r="E932" s="19"/>
      <c r="F932" s="47">
        <f>F933</f>
        <v>168.8</v>
      </c>
      <c r="G932" s="41">
        <f>G933</f>
        <v>84.19999999999999</v>
      </c>
      <c r="H932" s="41">
        <f>H933</f>
        <v>84.19999999999999</v>
      </c>
      <c r="I932" s="83">
        <f t="shared" si="194"/>
        <v>0</v>
      </c>
      <c r="J932" s="8">
        <f t="shared" si="185"/>
        <v>100</v>
      </c>
      <c r="K932" s="8">
        <f>H932/H1090*100</f>
        <v>0.011578836197697211</v>
      </c>
    </row>
    <row r="933" spans="1:11" ht="51">
      <c r="A933" s="13" t="s">
        <v>76</v>
      </c>
      <c r="B933" s="21" t="s">
        <v>57</v>
      </c>
      <c r="C933" s="21" t="s">
        <v>21</v>
      </c>
      <c r="D933" s="21" t="s">
        <v>218</v>
      </c>
      <c r="E933" s="12" t="s">
        <v>75</v>
      </c>
      <c r="F933" s="47">
        <f>F934+F935</f>
        <v>168.8</v>
      </c>
      <c r="G933" s="41">
        <f>G934+G935</f>
        <v>84.19999999999999</v>
      </c>
      <c r="H933" s="41">
        <f>H934+H935</f>
        <v>84.19999999999999</v>
      </c>
      <c r="I933" s="83">
        <f t="shared" si="194"/>
        <v>0</v>
      </c>
      <c r="J933" s="8">
        <f t="shared" si="185"/>
        <v>100</v>
      </c>
      <c r="K933" s="8">
        <f>H933/H1090*100</f>
        <v>0.011578836197697211</v>
      </c>
    </row>
    <row r="934" spans="1:11" ht="12.75">
      <c r="A934" s="13" t="s">
        <v>125</v>
      </c>
      <c r="B934" s="21" t="s">
        <v>57</v>
      </c>
      <c r="C934" s="21" t="s">
        <v>21</v>
      </c>
      <c r="D934" s="21" t="s">
        <v>218</v>
      </c>
      <c r="E934" s="12" t="s">
        <v>127</v>
      </c>
      <c r="F934" s="47">
        <v>131.3</v>
      </c>
      <c r="G934" s="47">
        <v>65.6</v>
      </c>
      <c r="H934" s="8">
        <v>65.6</v>
      </c>
      <c r="I934" s="83">
        <f t="shared" si="194"/>
        <v>0</v>
      </c>
      <c r="J934" s="8">
        <f t="shared" si="185"/>
        <v>100</v>
      </c>
      <c r="K934" s="8">
        <f>H934/H1090*100</f>
        <v>0.009021041028134646</v>
      </c>
    </row>
    <row r="935" spans="1:11" ht="12.75">
      <c r="A935" s="13" t="s">
        <v>126</v>
      </c>
      <c r="B935" s="21" t="s">
        <v>57</v>
      </c>
      <c r="C935" s="21" t="s">
        <v>21</v>
      </c>
      <c r="D935" s="21" t="s">
        <v>218</v>
      </c>
      <c r="E935" s="12" t="s">
        <v>128</v>
      </c>
      <c r="F935" s="47">
        <v>37.5</v>
      </c>
      <c r="G935" s="41">
        <v>18.6</v>
      </c>
      <c r="H935" s="8">
        <v>18.6</v>
      </c>
      <c r="I935" s="83">
        <f t="shared" si="194"/>
        <v>0</v>
      </c>
      <c r="J935" s="8">
        <f aca="true" t="shared" si="197" ref="J935:J997">H935/G935*100</f>
        <v>100</v>
      </c>
      <c r="K935" s="8">
        <f>H935/H1090*100</f>
        <v>0.002557795169562568</v>
      </c>
    </row>
    <row r="936" spans="1:11" ht="12.75">
      <c r="A936" s="13"/>
      <c r="B936" s="21"/>
      <c r="C936" s="21"/>
      <c r="D936" s="21"/>
      <c r="E936" s="19"/>
      <c r="F936" s="48"/>
      <c r="G936" s="38"/>
      <c r="H936" s="8"/>
      <c r="I936" s="83"/>
      <c r="J936" s="8"/>
      <c r="K936" s="8"/>
    </row>
    <row r="937" spans="1:11" ht="89.25">
      <c r="A937" s="13" t="s">
        <v>395</v>
      </c>
      <c r="B937" s="21" t="s">
        <v>57</v>
      </c>
      <c r="C937" s="21" t="s">
        <v>21</v>
      </c>
      <c r="D937" s="21" t="s">
        <v>219</v>
      </c>
      <c r="E937" s="19"/>
      <c r="F937" s="48">
        <f>F938</f>
        <v>6750.4</v>
      </c>
      <c r="G937" s="38">
        <f>G938</f>
        <v>3377.7000000000003</v>
      </c>
      <c r="H937" s="38">
        <f>H938</f>
        <v>3377.6000000000004</v>
      </c>
      <c r="I937" s="83">
        <f t="shared" si="194"/>
        <v>-0.09999999999990905</v>
      </c>
      <c r="J937" s="8">
        <f t="shared" si="197"/>
        <v>99.99703940551264</v>
      </c>
      <c r="K937" s="8">
        <f>H937/H1090*100</f>
        <v>0.4644736002534693</v>
      </c>
    </row>
    <row r="938" spans="1:11" ht="51">
      <c r="A938" s="13" t="s">
        <v>76</v>
      </c>
      <c r="B938" s="21" t="s">
        <v>57</v>
      </c>
      <c r="C938" s="21" t="s">
        <v>21</v>
      </c>
      <c r="D938" s="21" t="s">
        <v>219</v>
      </c>
      <c r="E938" s="12" t="s">
        <v>75</v>
      </c>
      <c r="F938" s="47">
        <f>F939+F940</f>
        <v>6750.4</v>
      </c>
      <c r="G938" s="41">
        <f>G939+G940</f>
        <v>3377.7000000000003</v>
      </c>
      <c r="H938" s="41">
        <f>H939+H940</f>
        <v>3377.6000000000004</v>
      </c>
      <c r="I938" s="83">
        <f t="shared" si="194"/>
        <v>-0.09999999999990905</v>
      </c>
      <c r="J938" s="8">
        <f t="shared" si="197"/>
        <v>99.99703940551264</v>
      </c>
      <c r="K938" s="8">
        <f>H938/H1090*100</f>
        <v>0.4644736002534693</v>
      </c>
    </row>
    <row r="939" spans="1:11" ht="12.75">
      <c r="A939" s="13" t="s">
        <v>125</v>
      </c>
      <c r="B939" s="21" t="s">
        <v>57</v>
      </c>
      <c r="C939" s="21" t="s">
        <v>21</v>
      </c>
      <c r="D939" s="21" t="s">
        <v>219</v>
      </c>
      <c r="E939" s="12" t="s">
        <v>127</v>
      </c>
      <c r="F939" s="47">
        <v>5252.8</v>
      </c>
      <c r="G939" s="47">
        <v>2628.8</v>
      </c>
      <c r="H939" s="8">
        <v>2628.8</v>
      </c>
      <c r="I939" s="83">
        <f t="shared" si="194"/>
        <v>0</v>
      </c>
      <c r="J939" s="8">
        <f t="shared" si="197"/>
        <v>100</v>
      </c>
      <c r="K939" s="8">
        <f>H939/H1090*100</f>
        <v>0.3615017172981762</v>
      </c>
    </row>
    <row r="940" spans="1:11" ht="12.75">
      <c r="A940" s="13" t="s">
        <v>126</v>
      </c>
      <c r="B940" s="21" t="s">
        <v>57</v>
      </c>
      <c r="C940" s="21" t="s">
        <v>21</v>
      </c>
      <c r="D940" s="21" t="s">
        <v>219</v>
      </c>
      <c r="E940" s="12" t="s">
        <v>128</v>
      </c>
      <c r="F940" s="47">
        <v>1497.6</v>
      </c>
      <c r="G940" s="41">
        <v>748.9</v>
      </c>
      <c r="H940" s="8">
        <v>748.8</v>
      </c>
      <c r="I940" s="83">
        <f t="shared" si="194"/>
        <v>-0.10000000000002274</v>
      </c>
      <c r="J940" s="8">
        <f t="shared" si="197"/>
        <v>99.9866470823875</v>
      </c>
      <c r="K940" s="8">
        <f>H940/H1090*100</f>
        <v>0.10297188295529303</v>
      </c>
    </row>
    <row r="941" spans="1:11" ht="12.75">
      <c r="A941" s="13"/>
      <c r="B941" s="21"/>
      <c r="C941" s="21"/>
      <c r="D941" s="21"/>
      <c r="E941" s="19"/>
      <c r="F941" s="47"/>
      <c r="G941" s="41"/>
      <c r="H941" s="8"/>
      <c r="I941" s="83"/>
      <c r="J941" s="8"/>
      <c r="K941" s="8"/>
    </row>
    <row r="942" spans="1:11" ht="38.25">
      <c r="A942" s="13" t="s">
        <v>38</v>
      </c>
      <c r="B942" s="21" t="s">
        <v>57</v>
      </c>
      <c r="C942" s="21" t="s">
        <v>21</v>
      </c>
      <c r="D942" s="21" t="s">
        <v>157</v>
      </c>
      <c r="E942" s="19"/>
      <c r="F942" s="47">
        <f>F943</f>
        <v>4424.7</v>
      </c>
      <c r="G942" s="47">
        <f>G943</f>
        <v>2274.4</v>
      </c>
      <c r="H942" s="47">
        <f>H943</f>
        <v>1326.5</v>
      </c>
      <c r="I942" s="83">
        <f t="shared" si="194"/>
        <v>-947.9000000000001</v>
      </c>
      <c r="J942" s="8">
        <f t="shared" si="197"/>
        <v>58.32307421737602</v>
      </c>
      <c r="K942" s="8">
        <f>H942/H1090*100</f>
        <v>0.1824148006679971</v>
      </c>
    </row>
    <row r="943" spans="1:11" ht="51">
      <c r="A943" s="13" t="s">
        <v>306</v>
      </c>
      <c r="B943" s="21" t="s">
        <v>57</v>
      </c>
      <c r="C943" s="21" t="s">
        <v>21</v>
      </c>
      <c r="D943" s="21" t="s">
        <v>158</v>
      </c>
      <c r="E943" s="19"/>
      <c r="F943" s="47">
        <f>F945+F951+F955</f>
        <v>4424.7</v>
      </c>
      <c r="G943" s="47">
        <f>G945+G951+G955</f>
        <v>2274.4</v>
      </c>
      <c r="H943" s="47">
        <f>H945+H951+H955</f>
        <v>1326.5</v>
      </c>
      <c r="I943" s="83">
        <f t="shared" si="194"/>
        <v>-947.9000000000001</v>
      </c>
      <c r="J943" s="8">
        <f t="shared" si="197"/>
        <v>58.32307421737602</v>
      </c>
      <c r="K943" s="8">
        <f>H943/H1090*100</f>
        <v>0.1824148006679971</v>
      </c>
    </row>
    <row r="944" spans="1:11" ht="51">
      <c r="A944" s="13" t="s">
        <v>315</v>
      </c>
      <c r="B944" s="21" t="s">
        <v>57</v>
      </c>
      <c r="C944" s="21" t="s">
        <v>21</v>
      </c>
      <c r="D944" s="21" t="s">
        <v>236</v>
      </c>
      <c r="E944" s="19"/>
      <c r="F944" s="47">
        <f>F945+F952+F956</f>
        <v>4319.7</v>
      </c>
      <c r="G944" s="47">
        <f>G945+G952+G956</f>
        <v>2219.9</v>
      </c>
      <c r="H944" s="47">
        <f>H945+H952+H956</f>
        <v>1279.3000000000002</v>
      </c>
      <c r="I944" s="83">
        <f t="shared" si="194"/>
        <v>-940.5999999999999</v>
      </c>
      <c r="J944" s="8">
        <f t="shared" si="197"/>
        <v>57.628722014505165</v>
      </c>
      <c r="K944" s="8">
        <f>H944/H1090*100</f>
        <v>0.17592405163555877</v>
      </c>
    </row>
    <row r="945" spans="1:11" ht="114.75">
      <c r="A945" s="13" t="s">
        <v>393</v>
      </c>
      <c r="B945" s="21" t="s">
        <v>57</v>
      </c>
      <c r="C945" s="21" t="s">
        <v>21</v>
      </c>
      <c r="D945" s="21" t="s">
        <v>220</v>
      </c>
      <c r="E945" s="19"/>
      <c r="F945" s="47">
        <f>F946+F948</f>
        <v>2796.2</v>
      </c>
      <c r="G945" s="47">
        <f>G946+G948</f>
        <v>1448.1</v>
      </c>
      <c r="H945" s="47">
        <f>H946+H948</f>
        <v>734.2</v>
      </c>
      <c r="I945" s="83">
        <f t="shared" si="194"/>
        <v>-713.8999999999999</v>
      </c>
      <c r="J945" s="8">
        <f t="shared" si="197"/>
        <v>50.700918444858786</v>
      </c>
      <c r="K945" s="8">
        <f>H945/H1090*100</f>
        <v>0.10096415126305575</v>
      </c>
    </row>
    <row r="946" spans="1:11" ht="89.25">
      <c r="A946" s="13" t="s">
        <v>9</v>
      </c>
      <c r="B946" s="21" t="s">
        <v>57</v>
      </c>
      <c r="C946" s="21" t="s">
        <v>21</v>
      </c>
      <c r="D946" s="21" t="s">
        <v>220</v>
      </c>
      <c r="E946" s="12" t="s">
        <v>8</v>
      </c>
      <c r="F946" s="47">
        <f>F947</f>
        <v>1310.2</v>
      </c>
      <c r="G946" s="41">
        <f>G947</f>
        <v>655.1</v>
      </c>
      <c r="H946" s="41">
        <f>H947</f>
        <v>470.3</v>
      </c>
      <c r="I946" s="83">
        <f t="shared" si="194"/>
        <v>-184.8</v>
      </c>
      <c r="J946" s="8">
        <f t="shared" si="197"/>
        <v>71.7905663257518</v>
      </c>
      <c r="K946" s="8">
        <f>H946/H1090*100</f>
        <v>0.06467371334652018</v>
      </c>
    </row>
    <row r="947" spans="1:11" ht="38.25">
      <c r="A947" s="13" t="s">
        <v>132</v>
      </c>
      <c r="B947" s="21" t="s">
        <v>57</v>
      </c>
      <c r="C947" s="21" t="s">
        <v>21</v>
      </c>
      <c r="D947" s="21" t="s">
        <v>220</v>
      </c>
      <c r="E947" s="12" t="s">
        <v>117</v>
      </c>
      <c r="F947" s="47">
        <v>1310.2</v>
      </c>
      <c r="G947" s="47">
        <v>655.1</v>
      </c>
      <c r="H947" s="8">
        <v>470.3</v>
      </c>
      <c r="I947" s="83">
        <f t="shared" si="194"/>
        <v>-184.8</v>
      </c>
      <c r="J947" s="8">
        <f t="shared" si="197"/>
        <v>71.7905663257518</v>
      </c>
      <c r="K947" s="8">
        <f>H947/H1090*100</f>
        <v>0.06467371334652018</v>
      </c>
    </row>
    <row r="948" spans="1:11" ht="38.25">
      <c r="A948" s="13" t="s">
        <v>22</v>
      </c>
      <c r="B948" s="21" t="s">
        <v>57</v>
      </c>
      <c r="C948" s="21" t="s">
        <v>21</v>
      </c>
      <c r="D948" s="21" t="s">
        <v>220</v>
      </c>
      <c r="E948" s="12" t="s">
        <v>18</v>
      </c>
      <c r="F948" s="48">
        <f>F949</f>
        <v>1486</v>
      </c>
      <c r="G948" s="38">
        <f>G949</f>
        <v>793</v>
      </c>
      <c r="H948" s="38">
        <f>H949</f>
        <v>263.9</v>
      </c>
      <c r="I948" s="83">
        <f t="shared" si="194"/>
        <v>-529.1</v>
      </c>
      <c r="J948" s="8">
        <f t="shared" si="197"/>
        <v>33.27868852459016</v>
      </c>
      <c r="K948" s="8">
        <f>H948/H1090*100</f>
        <v>0.036290437916535564</v>
      </c>
    </row>
    <row r="949" spans="1:11" ht="38.25">
      <c r="A949" s="13" t="s">
        <v>140</v>
      </c>
      <c r="B949" s="21" t="s">
        <v>57</v>
      </c>
      <c r="C949" s="21" t="s">
        <v>21</v>
      </c>
      <c r="D949" s="21" t="s">
        <v>220</v>
      </c>
      <c r="E949" s="12" t="s">
        <v>118</v>
      </c>
      <c r="F949" s="48">
        <v>1486</v>
      </c>
      <c r="G949" s="38">
        <v>793</v>
      </c>
      <c r="H949" s="8">
        <v>263.9</v>
      </c>
      <c r="I949" s="83">
        <f t="shared" si="194"/>
        <v>-529.1</v>
      </c>
      <c r="J949" s="8">
        <f t="shared" si="197"/>
        <v>33.27868852459016</v>
      </c>
      <c r="K949" s="8">
        <f>H949/H1090*100</f>
        <v>0.036290437916535564</v>
      </c>
    </row>
    <row r="950" spans="1:11" ht="12.75">
      <c r="A950" s="13"/>
      <c r="B950" s="21"/>
      <c r="C950" s="21"/>
      <c r="D950" s="21"/>
      <c r="E950" s="19"/>
      <c r="F950" s="47"/>
      <c r="G950" s="41"/>
      <c r="H950" s="8"/>
      <c r="I950" s="83"/>
      <c r="J950" s="8"/>
      <c r="K950" s="8"/>
    </row>
    <row r="951" spans="1:11" ht="114.75">
      <c r="A951" s="13" t="s">
        <v>396</v>
      </c>
      <c r="B951" s="21" t="s">
        <v>57</v>
      </c>
      <c r="C951" s="21" t="s">
        <v>21</v>
      </c>
      <c r="D951" s="21" t="s">
        <v>221</v>
      </c>
      <c r="E951" s="19"/>
      <c r="F951" s="48">
        <f aca="true" t="shared" si="198" ref="F951:H952">F952</f>
        <v>230.4</v>
      </c>
      <c r="G951" s="48">
        <f t="shared" si="198"/>
        <v>115.2</v>
      </c>
      <c r="H951" s="48">
        <f t="shared" si="198"/>
        <v>84.7</v>
      </c>
      <c r="I951" s="83">
        <f t="shared" si="194"/>
        <v>-30.5</v>
      </c>
      <c r="J951" s="8">
        <f t="shared" si="197"/>
        <v>73.52430555555556</v>
      </c>
      <c r="K951" s="8">
        <f>H951/H1090*100</f>
        <v>0.011647594132362875</v>
      </c>
    </row>
    <row r="952" spans="1:11" ht="89.25">
      <c r="A952" s="13" t="s">
        <v>9</v>
      </c>
      <c r="B952" s="21" t="s">
        <v>57</v>
      </c>
      <c r="C952" s="21" t="s">
        <v>21</v>
      </c>
      <c r="D952" s="21" t="s">
        <v>221</v>
      </c>
      <c r="E952" s="12" t="s">
        <v>8</v>
      </c>
      <c r="F952" s="48">
        <f t="shared" si="198"/>
        <v>230.4</v>
      </c>
      <c r="G952" s="38">
        <f t="shared" si="198"/>
        <v>115.2</v>
      </c>
      <c r="H952" s="38">
        <f t="shared" si="198"/>
        <v>84.7</v>
      </c>
      <c r="I952" s="83">
        <f t="shared" si="194"/>
        <v>-30.5</v>
      </c>
      <c r="J952" s="8">
        <f t="shared" si="197"/>
        <v>73.52430555555556</v>
      </c>
      <c r="K952" s="8">
        <f>H952/H1090*100</f>
        <v>0.011647594132362875</v>
      </c>
    </row>
    <row r="953" spans="1:11" ht="38.25">
      <c r="A953" s="13" t="s">
        <v>132</v>
      </c>
      <c r="B953" s="21" t="s">
        <v>57</v>
      </c>
      <c r="C953" s="21" t="s">
        <v>21</v>
      </c>
      <c r="D953" s="21" t="s">
        <v>221</v>
      </c>
      <c r="E953" s="12" t="s">
        <v>117</v>
      </c>
      <c r="F953" s="48">
        <v>230.4</v>
      </c>
      <c r="G953" s="38">
        <v>115.2</v>
      </c>
      <c r="H953" s="8">
        <v>84.7</v>
      </c>
      <c r="I953" s="83">
        <f t="shared" si="194"/>
        <v>-30.5</v>
      </c>
      <c r="J953" s="8">
        <f t="shared" si="197"/>
        <v>73.52430555555556</v>
      </c>
      <c r="K953" s="8">
        <f>H953/H1090*100</f>
        <v>0.011647594132362875</v>
      </c>
    </row>
    <row r="954" spans="1:11" ht="12.75">
      <c r="A954" s="13"/>
      <c r="B954" s="21"/>
      <c r="C954" s="21"/>
      <c r="D954" s="21"/>
      <c r="E954" s="12"/>
      <c r="F954" s="47"/>
      <c r="G954" s="40"/>
      <c r="H954" s="8"/>
      <c r="I954" s="83"/>
      <c r="J954" s="8"/>
      <c r="K954" s="8"/>
    </row>
    <row r="955" spans="1:11" ht="63.75">
      <c r="A955" s="13" t="s">
        <v>397</v>
      </c>
      <c r="B955" s="21" t="s">
        <v>57</v>
      </c>
      <c r="C955" s="21" t="s">
        <v>21</v>
      </c>
      <c r="D955" s="21" t="s">
        <v>222</v>
      </c>
      <c r="E955" s="19"/>
      <c r="F955" s="47">
        <f>F956+F958</f>
        <v>1398.1</v>
      </c>
      <c r="G955" s="47">
        <f>G956+G958</f>
        <v>711.1</v>
      </c>
      <c r="H955" s="47">
        <f>H956+H958</f>
        <v>507.59999999999997</v>
      </c>
      <c r="I955" s="83">
        <f t="shared" si="194"/>
        <v>-203.50000000000006</v>
      </c>
      <c r="J955" s="8">
        <f t="shared" si="197"/>
        <v>71.38236534945858</v>
      </c>
      <c r="K955" s="8">
        <f>H955/H1090*100</f>
        <v>0.06980305527257845</v>
      </c>
    </row>
    <row r="956" spans="1:11" ht="89.25">
      <c r="A956" s="13" t="s">
        <v>9</v>
      </c>
      <c r="B956" s="21" t="s">
        <v>57</v>
      </c>
      <c r="C956" s="21" t="s">
        <v>21</v>
      </c>
      <c r="D956" s="21" t="s">
        <v>222</v>
      </c>
      <c r="E956" s="12" t="s">
        <v>8</v>
      </c>
      <c r="F956" s="47">
        <f>F957</f>
        <v>1293.1</v>
      </c>
      <c r="G956" s="41">
        <f>G957</f>
        <v>656.6</v>
      </c>
      <c r="H956" s="41">
        <f>H957</f>
        <v>460.4</v>
      </c>
      <c r="I956" s="83">
        <f t="shared" si="194"/>
        <v>-196.20000000000005</v>
      </c>
      <c r="J956" s="8">
        <f t="shared" si="197"/>
        <v>70.11879378617117</v>
      </c>
      <c r="K956" s="8">
        <f>H956/H1090*100</f>
        <v>0.06331230624014011</v>
      </c>
    </row>
    <row r="957" spans="1:11" ht="38.25">
      <c r="A957" s="13" t="s">
        <v>132</v>
      </c>
      <c r="B957" s="21" t="s">
        <v>57</v>
      </c>
      <c r="C957" s="21" t="s">
        <v>21</v>
      </c>
      <c r="D957" s="21" t="s">
        <v>222</v>
      </c>
      <c r="E957" s="12" t="s">
        <v>117</v>
      </c>
      <c r="F957" s="47">
        <v>1293.1</v>
      </c>
      <c r="G957" s="41">
        <v>656.6</v>
      </c>
      <c r="H957" s="8">
        <v>460.4</v>
      </c>
      <c r="I957" s="83">
        <f t="shared" si="194"/>
        <v>-196.20000000000005</v>
      </c>
      <c r="J957" s="8">
        <f t="shared" si="197"/>
        <v>70.11879378617117</v>
      </c>
      <c r="K957" s="8">
        <f>H957/H1090*100</f>
        <v>0.06331230624014011</v>
      </c>
    </row>
    <row r="958" spans="1:11" ht="38.25">
      <c r="A958" s="13" t="s">
        <v>22</v>
      </c>
      <c r="B958" s="21" t="s">
        <v>57</v>
      </c>
      <c r="C958" s="21" t="s">
        <v>21</v>
      </c>
      <c r="D958" s="21" t="s">
        <v>222</v>
      </c>
      <c r="E958" s="12" t="s">
        <v>18</v>
      </c>
      <c r="F958" s="47">
        <f>F959</f>
        <v>105</v>
      </c>
      <c r="G958" s="41">
        <f>G959</f>
        <v>54.5</v>
      </c>
      <c r="H958" s="41">
        <f>H959</f>
        <v>47.2</v>
      </c>
      <c r="I958" s="83">
        <f t="shared" si="194"/>
        <v>-7.299999999999997</v>
      </c>
      <c r="J958" s="8">
        <f t="shared" si="197"/>
        <v>86.60550458715596</v>
      </c>
      <c r="K958" s="8">
        <f>H958/H1090*100</f>
        <v>0.006490749032438344</v>
      </c>
    </row>
    <row r="959" spans="1:11" ht="38.25">
      <c r="A959" s="13" t="s">
        <v>140</v>
      </c>
      <c r="B959" s="21" t="s">
        <v>57</v>
      </c>
      <c r="C959" s="21" t="s">
        <v>21</v>
      </c>
      <c r="D959" s="21" t="s">
        <v>222</v>
      </c>
      <c r="E959" s="12" t="s">
        <v>118</v>
      </c>
      <c r="F959" s="47">
        <v>105</v>
      </c>
      <c r="G959" s="41">
        <v>54.5</v>
      </c>
      <c r="H959" s="8">
        <v>47.2</v>
      </c>
      <c r="I959" s="83">
        <f t="shared" si="194"/>
        <v>-7.299999999999997</v>
      </c>
      <c r="J959" s="8">
        <f t="shared" si="197"/>
        <v>86.60550458715596</v>
      </c>
      <c r="K959" s="8">
        <f>H959/H1090*100</f>
        <v>0.006490749032438344</v>
      </c>
    </row>
    <row r="960" spans="1:11" ht="12.75">
      <c r="A960" s="13"/>
      <c r="B960" s="21"/>
      <c r="C960" s="21"/>
      <c r="D960" s="21"/>
      <c r="E960" s="12"/>
      <c r="F960" s="47"/>
      <c r="G960" s="41"/>
      <c r="H960" s="8"/>
      <c r="I960" s="83"/>
      <c r="J960" s="8"/>
      <c r="K960" s="8"/>
    </row>
    <row r="961" spans="1:11" ht="51">
      <c r="A961" s="13" t="s">
        <v>502</v>
      </c>
      <c r="B961" s="21" t="s">
        <v>57</v>
      </c>
      <c r="C961" s="21" t="s">
        <v>21</v>
      </c>
      <c r="D961" s="21" t="s">
        <v>217</v>
      </c>
      <c r="E961" s="21"/>
      <c r="F961" s="49">
        <f aca="true" t="shared" si="199" ref="F961:H964">F962</f>
        <v>10745.900000000001</v>
      </c>
      <c r="G961" s="49">
        <f t="shared" si="199"/>
        <v>9412.3</v>
      </c>
      <c r="H961" s="49">
        <f t="shared" si="199"/>
        <v>8170.6</v>
      </c>
      <c r="I961" s="83">
        <f t="shared" si="194"/>
        <v>-1241.699999999999</v>
      </c>
      <c r="J961" s="8">
        <f t="shared" si="197"/>
        <v>86.80768781275566</v>
      </c>
      <c r="K961" s="8">
        <f>H961/H1090*100</f>
        <v>1.12358716195849</v>
      </c>
    </row>
    <row r="962" spans="1:11" ht="51">
      <c r="A962" s="13" t="s">
        <v>501</v>
      </c>
      <c r="B962" s="21" t="s">
        <v>57</v>
      </c>
      <c r="C962" s="21" t="s">
        <v>21</v>
      </c>
      <c r="D962" s="21" t="s">
        <v>257</v>
      </c>
      <c r="E962" s="21"/>
      <c r="F962" s="49">
        <f>F963+F966+F970</f>
        <v>10745.900000000001</v>
      </c>
      <c r="G962" s="49">
        <f>G963+G966+G970</f>
        <v>9412.3</v>
      </c>
      <c r="H962" s="49">
        <f>H963+H966+H970</f>
        <v>8170.6</v>
      </c>
      <c r="I962" s="83">
        <f t="shared" si="194"/>
        <v>-1241.699999999999</v>
      </c>
      <c r="J962" s="8">
        <f t="shared" si="197"/>
        <v>86.80768781275566</v>
      </c>
      <c r="K962" s="8">
        <f>H962/H1090*100</f>
        <v>1.12358716195849</v>
      </c>
    </row>
    <row r="963" spans="1:11" ht="76.5">
      <c r="A963" s="13" t="s">
        <v>337</v>
      </c>
      <c r="B963" s="21" t="s">
        <v>57</v>
      </c>
      <c r="C963" s="21" t="s">
        <v>21</v>
      </c>
      <c r="D963" s="21" t="s">
        <v>341</v>
      </c>
      <c r="E963" s="21"/>
      <c r="F963" s="49">
        <f t="shared" si="199"/>
        <v>5411.1</v>
      </c>
      <c r="G963" s="39">
        <f t="shared" si="199"/>
        <v>5411.1</v>
      </c>
      <c r="H963" s="39">
        <f t="shared" si="199"/>
        <v>5411.1</v>
      </c>
      <c r="I963" s="83">
        <f t="shared" si="194"/>
        <v>0</v>
      </c>
      <c r="J963" s="8">
        <f t="shared" si="197"/>
        <v>100</v>
      </c>
      <c r="K963" s="8">
        <f>H963/H1090*100</f>
        <v>0.7441121205387101</v>
      </c>
    </row>
    <row r="964" spans="1:11" ht="25.5">
      <c r="A964" s="13" t="s">
        <v>93</v>
      </c>
      <c r="B964" s="21" t="s">
        <v>57</v>
      </c>
      <c r="C964" s="21" t="s">
        <v>21</v>
      </c>
      <c r="D964" s="21" t="s">
        <v>341</v>
      </c>
      <c r="E964" s="21" t="s">
        <v>94</v>
      </c>
      <c r="F964" s="49">
        <f t="shared" si="199"/>
        <v>5411.1</v>
      </c>
      <c r="G964" s="39">
        <f t="shared" si="199"/>
        <v>5411.1</v>
      </c>
      <c r="H964" s="39">
        <f t="shared" si="199"/>
        <v>5411.1</v>
      </c>
      <c r="I964" s="83">
        <f t="shared" si="194"/>
        <v>0</v>
      </c>
      <c r="J964" s="8">
        <f t="shared" si="197"/>
        <v>100</v>
      </c>
      <c r="K964" s="8">
        <f>H964/H1090*100</f>
        <v>0.7441121205387101</v>
      </c>
    </row>
    <row r="965" spans="1:11" ht="38.25">
      <c r="A965" s="13" t="s">
        <v>131</v>
      </c>
      <c r="B965" s="21" t="s">
        <v>57</v>
      </c>
      <c r="C965" s="21" t="s">
        <v>21</v>
      </c>
      <c r="D965" s="21" t="s">
        <v>341</v>
      </c>
      <c r="E965" s="21" t="s">
        <v>130</v>
      </c>
      <c r="F965" s="49">
        <v>5411.1</v>
      </c>
      <c r="G965" s="39">
        <v>5411.1</v>
      </c>
      <c r="H965" s="8">
        <v>5411.1</v>
      </c>
      <c r="I965" s="83">
        <f t="shared" si="194"/>
        <v>0</v>
      </c>
      <c r="J965" s="8">
        <f t="shared" si="197"/>
        <v>100</v>
      </c>
      <c r="K965" s="8">
        <f>H965/H1090*100</f>
        <v>0.7441121205387101</v>
      </c>
    </row>
    <row r="966" spans="1:11" ht="89.25">
      <c r="A966" s="13" t="s">
        <v>557</v>
      </c>
      <c r="B966" s="21" t="s">
        <v>57</v>
      </c>
      <c r="C966" s="21" t="s">
        <v>21</v>
      </c>
      <c r="D966" s="21" t="s">
        <v>558</v>
      </c>
      <c r="E966" s="21"/>
      <c r="F966" s="49">
        <f aca="true" t="shared" si="200" ref="F966:H967">F967</f>
        <v>4001.1</v>
      </c>
      <c r="G966" s="39">
        <f t="shared" si="200"/>
        <v>3000.9</v>
      </c>
      <c r="H966" s="39">
        <f t="shared" si="200"/>
        <v>2069.6</v>
      </c>
      <c r="I966" s="83">
        <f t="shared" si="194"/>
        <v>-931.3000000000002</v>
      </c>
      <c r="J966" s="8">
        <f t="shared" si="197"/>
        <v>68.96597687360459</v>
      </c>
      <c r="K966" s="8">
        <f>H966/H1090*100</f>
        <v>0.2846028431681016</v>
      </c>
    </row>
    <row r="967" spans="1:11" ht="25.5">
      <c r="A967" s="13" t="s">
        <v>93</v>
      </c>
      <c r="B967" s="21" t="s">
        <v>57</v>
      </c>
      <c r="C967" s="21" t="s">
        <v>21</v>
      </c>
      <c r="D967" s="21" t="s">
        <v>558</v>
      </c>
      <c r="E967" s="21" t="s">
        <v>94</v>
      </c>
      <c r="F967" s="49">
        <f t="shared" si="200"/>
        <v>4001.1</v>
      </c>
      <c r="G967" s="39">
        <f t="shared" si="200"/>
        <v>3000.9</v>
      </c>
      <c r="H967" s="39">
        <f t="shared" si="200"/>
        <v>2069.6</v>
      </c>
      <c r="I967" s="83">
        <f t="shared" si="194"/>
        <v>-931.3000000000002</v>
      </c>
      <c r="J967" s="8">
        <f t="shared" si="197"/>
        <v>68.96597687360459</v>
      </c>
      <c r="K967" s="8">
        <f>H967/H1090*100</f>
        <v>0.2846028431681016</v>
      </c>
    </row>
    <row r="968" spans="1:11" ht="38.25">
      <c r="A968" s="13" t="s">
        <v>131</v>
      </c>
      <c r="B968" s="21" t="s">
        <v>57</v>
      </c>
      <c r="C968" s="21" t="s">
        <v>21</v>
      </c>
      <c r="D968" s="21" t="s">
        <v>558</v>
      </c>
      <c r="E968" s="21" t="s">
        <v>130</v>
      </c>
      <c r="F968" s="49">
        <v>4001.1</v>
      </c>
      <c r="G968" s="39">
        <v>3000.9</v>
      </c>
      <c r="H968" s="8">
        <v>2069.6</v>
      </c>
      <c r="I968" s="83">
        <f t="shared" si="194"/>
        <v>-931.3000000000002</v>
      </c>
      <c r="J968" s="8">
        <f t="shared" si="197"/>
        <v>68.96597687360459</v>
      </c>
      <c r="K968" s="8">
        <f>H968/H1090*100</f>
        <v>0.2846028431681016</v>
      </c>
    </row>
    <row r="969" spans="1:11" ht="12.75">
      <c r="A969" s="13"/>
      <c r="B969" s="21"/>
      <c r="C969" s="21"/>
      <c r="D969" s="21"/>
      <c r="E969" s="21"/>
      <c r="F969" s="49"/>
      <c r="G969" s="39"/>
      <c r="H969" s="8"/>
      <c r="I969" s="83"/>
      <c r="J969" s="8"/>
      <c r="K969" s="8"/>
    </row>
    <row r="970" spans="1:11" ht="76.5">
      <c r="A970" s="13" t="s">
        <v>588</v>
      </c>
      <c r="B970" s="21" t="s">
        <v>57</v>
      </c>
      <c r="C970" s="21" t="s">
        <v>21</v>
      </c>
      <c r="D970" s="21" t="s">
        <v>559</v>
      </c>
      <c r="E970" s="21"/>
      <c r="F970" s="49">
        <f aca="true" t="shared" si="201" ref="F970:H971">F971</f>
        <v>1333.7</v>
      </c>
      <c r="G970" s="39">
        <f t="shared" si="201"/>
        <v>1000.3</v>
      </c>
      <c r="H970" s="39">
        <f t="shared" si="201"/>
        <v>689.9</v>
      </c>
      <c r="I970" s="83">
        <f t="shared" si="194"/>
        <v>-310.4</v>
      </c>
      <c r="J970" s="8">
        <f t="shared" si="197"/>
        <v>68.96930920723783</v>
      </c>
      <c r="K970" s="8">
        <f>H970/H1090*100</f>
        <v>0.09487219825167824</v>
      </c>
    </row>
    <row r="971" spans="1:11" ht="25.5">
      <c r="A971" s="13" t="s">
        <v>93</v>
      </c>
      <c r="B971" s="21" t="s">
        <v>57</v>
      </c>
      <c r="C971" s="21" t="s">
        <v>21</v>
      </c>
      <c r="D971" s="21" t="s">
        <v>559</v>
      </c>
      <c r="E971" s="21" t="s">
        <v>94</v>
      </c>
      <c r="F971" s="49">
        <f t="shared" si="201"/>
        <v>1333.7</v>
      </c>
      <c r="G971" s="39">
        <f t="shared" si="201"/>
        <v>1000.3</v>
      </c>
      <c r="H971" s="39">
        <f t="shared" si="201"/>
        <v>689.9</v>
      </c>
      <c r="I971" s="83">
        <f t="shared" si="194"/>
        <v>-310.4</v>
      </c>
      <c r="J971" s="8">
        <f t="shared" si="197"/>
        <v>68.96930920723783</v>
      </c>
      <c r="K971" s="8">
        <f>H971/H1090*100</f>
        <v>0.09487219825167824</v>
      </c>
    </row>
    <row r="972" spans="1:11" ht="38.25">
      <c r="A972" s="13" t="s">
        <v>131</v>
      </c>
      <c r="B972" s="21" t="s">
        <v>57</v>
      </c>
      <c r="C972" s="21" t="s">
        <v>21</v>
      </c>
      <c r="D972" s="21" t="s">
        <v>559</v>
      </c>
      <c r="E972" s="21" t="s">
        <v>130</v>
      </c>
      <c r="F972" s="49">
        <v>1333.7</v>
      </c>
      <c r="G972" s="39">
        <v>1000.3</v>
      </c>
      <c r="H972" s="8">
        <v>689.9</v>
      </c>
      <c r="I972" s="83">
        <f t="shared" si="194"/>
        <v>-310.4</v>
      </c>
      <c r="J972" s="8">
        <f t="shared" si="197"/>
        <v>68.96930920723783</v>
      </c>
      <c r="K972" s="8">
        <f>H972/H1090*100</f>
        <v>0.09487219825167824</v>
      </c>
    </row>
    <row r="973" spans="1:11" ht="12.75">
      <c r="A973" s="13"/>
      <c r="B973" s="21"/>
      <c r="C973" s="21"/>
      <c r="D973" s="21"/>
      <c r="E973" s="12"/>
      <c r="F973" s="48"/>
      <c r="G973" s="38"/>
      <c r="H973" s="8"/>
      <c r="I973" s="83"/>
      <c r="J973" s="8"/>
      <c r="K973" s="8"/>
    </row>
    <row r="974" spans="1:11" ht="63.75">
      <c r="A974" s="13" t="s">
        <v>532</v>
      </c>
      <c r="B974" s="21" t="s">
        <v>57</v>
      </c>
      <c r="C974" s="21" t="s">
        <v>21</v>
      </c>
      <c r="D974" s="21" t="s">
        <v>164</v>
      </c>
      <c r="E974" s="19"/>
      <c r="F974" s="48">
        <f>F975</f>
        <v>21746.5</v>
      </c>
      <c r="G974" s="48">
        <f>G975</f>
        <v>10875.400000000001</v>
      </c>
      <c r="H974" s="48">
        <f>H975</f>
        <v>6295.9</v>
      </c>
      <c r="I974" s="83">
        <f t="shared" si="194"/>
        <v>-4579.500000000002</v>
      </c>
      <c r="J974" s="8">
        <f t="shared" si="197"/>
        <v>57.891204001691875</v>
      </c>
      <c r="K974" s="8">
        <f>H974/H1090*100</f>
        <v>0.8657861617230627</v>
      </c>
    </row>
    <row r="975" spans="1:11" ht="63.75">
      <c r="A975" s="13" t="s">
        <v>531</v>
      </c>
      <c r="B975" s="21" t="s">
        <v>57</v>
      </c>
      <c r="C975" s="21" t="s">
        <v>21</v>
      </c>
      <c r="D975" s="21" t="s">
        <v>258</v>
      </c>
      <c r="E975" s="19"/>
      <c r="F975" s="48">
        <f>F994+F999+F1003+F976+F982+F986+F990+F1007</f>
        <v>21746.5</v>
      </c>
      <c r="G975" s="48">
        <f>G994+G999+G1003+G976+G982+G986+G990+G1007</f>
        <v>10875.400000000001</v>
      </c>
      <c r="H975" s="48">
        <f>H994+H999+H1003+H976+H982+H986+H990+H1007</f>
        <v>6295.9</v>
      </c>
      <c r="I975" s="83">
        <f t="shared" si="194"/>
        <v>-4579.500000000002</v>
      </c>
      <c r="J975" s="8">
        <f t="shared" si="197"/>
        <v>57.891204001691875</v>
      </c>
      <c r="K975" s="8">
        <f>H975/H1090*100</f>
        <v>0.8657861617230627</v>
      </c>
    </row>
    <row r="976" spans="1:11" ht="102">
      <c r="A976" s="13" t="s">
        <v>398</v>
      </c>
      <c r="B976" s="21" t="s">
        <v>57</v>
      </c>
      <c r="C976" s="21" t="s">
        <v>21</v>
      </c>
      <c r="D976" s="21" t="s">
        <v>227</v>
      </c>
      <c r="E976" s="19"/>
      <c r="F976" s="48">
        <f>F979+F977</f>
        <v>1469.9</v>
      </c>
      <c r="G976" s="48">
        <f>G979+G977</f>
        <v>736.6</v>
      </c>
      <c r="H976" s="48">
        <f>H979+H977</f>
        <v>572.8</v>
      </c>
      <c r="I976" s="83">
        <f t="shared" si="194"/>
        <v>-163.80000000000007</v>
      </c>
      <c r="J976" s="8">
        <f t="shared" si="197"/>
        <v>77.76269345642139</v>
      </c>
      <c r="K976" s="8">
        <f>H976/H1090*100</f>
        <v>0.07876908995298057</v>
      </c>
    </row>
    <row r="977" spans="1:11" ht="38.25">
      <c r="A977" s="13" t="s">
        <v>22</v>
      </c>
      <c r="B977" s="21" t="s">
        <v>57</v>
      </c>
      <c r="C977" s="21" t="s">
        <v>21</v>
      </c>
      <c r="D977" s="21" t="s">
        <v>227</v>
      </c>
      <c r="E977" s="19" t="s">
        <v>18</v>
      </c>
      <c r="F977" s="48">
        <f>F978</f>
        <v>7</v>
      </c>
      <c r="G977" s="38">
        <f>G978</f>
        <v>5.2</v>
      </c>
      <c r="H977" s="38">
        <f>H978</f>
        <v>1.4</v>
      </c>
      <c r="I977" s="83">
        <f t="shared" si="194"/>
        <v>-3.8000000000000003</v>
      </c>
      <c r="J977" s="8">
        <f t="shared" si="197"/>
        <v>26.923076923076923</v>
      </c>
      <c r="K977" s="8">
        <f>H977/H1090*100</f>
        <v>0.00019252221706384914</v>
      </c>
    </row>
    <row r="978" spans="1:11" ht="38.25">
      <c r="A978" s="13" t="s">
        <v>140</v>
      </c>
      <c r="B978" s="21" t="s">
        <v>57</v>
      </c>
      <c r="C978" s="21" t="s">
        <v>21</v>
      </c>
      <c r="D978" s="21" t="s">
        <v>227</v>
      </c>
      <c r="E978" s="19" t="s">
        <v>118</v>
      </c>
      <c r="F978" s="48">
        <v>7</v>
      </c>
      <c r="G978" s="38">
        <v>5.2</v>
      </c>
      <c r="H978" s="8">
        <v>1.4</v>
      </c>
      <c r="I978" s="83">
        <f t="shared" si="194"/>
        <v>-3.8000000000000003</v>
      </c>
      <c r="J978" s="8">
        <f t="shared" si="197"/>
        <v>26.923076923076923</v>
      </c>
      <c r="K978" s="8">
        <f>H978/H1090*100</f>
        <v>0.00019252221706384914</v>
      </c>
    </row>
    <row r="979" spans="1:11" ht="25.5">
      <c r="A979" s="13" t="s">
        <v>93</v>
      </c>
      <c r="B979" s="21" t="s">
        <v>57</v>
      </c>
      <c r="C979" s="21" t="s">
        <v>21</v>
      </c>
      <c r="D979" s="21" t="s">
        <v>227</v>
      </c>
      <c r="E979" s="12" t="s">
        <v>94</v>
      </c>
      <c r="F979" s="48">
        <f>F980</f>
        <v>1462.9</v>
      </c>
      <c r="G979" s="38">
        <f>G980</f>
        <v>731.4</v>
      </c>
      <c r="H979" s="38">
        <f>H980</f>
        <v>571.4</v>
      </c>
      <c r="I979" s="83">
        <f t="shared" si="194"/>
        <v>-160</v>
      </c>
      <c r="J979" s="8">
        <f t="shared" si="197"/>
        <v>78.1241454744326</v>
      </c>
      <c r="K979" s="8">
        <f>H979/H1090*100</f>
        <v>0.07857656773591672</v>
      </c>
    </row>
    <row r="980" spans="1:11" ht="38.25">
      <c r="A980" s="13" t="s">
        <v>131</v>
      </c>
      <c r="B980" s="21" t="s">
        <v>57</v>
      </c>
      <c r="C980" s="21" t="s">
        <v>21</v>
      </c>
      <c r="D980" s="21" t="s">
        <v>227</v>
      </c>
      <c r="E980" s="12" t="s">
        <v>130</v>
      </c>
      <c r="F980" s="48">
        <v>1462.9</v>
      </c>
      <c r="G980" s="38">
        <v>731.4</v>
      </c>
      <c r="H980" s="8">
        <v>571.4</v>
      </c>
      <c r="I980" s="83">
        <f t="shared" si="194"/>
        <v>-160</v>
      </c>
      <c r="J980" s="8">
        <f t="shared" si="197"/>
        <v>78.1241454744326</v>
      </c>
      <c r="K980" s="8">
        <f>H980/H1090*100</f>
        <v>0.07857656773591672</v>
      </c>
    </row>
    <row r="981" spans="1:11" ht="12.75">
      <c r="A981" s="13"/>
      <c r="B981" s="21"/>
      <c r="C981" s="21"/>
      <c r="D981" s="21"/>
      <c r="E981" s="12"/>
      <c r="F981" s="48"/>
      <c r="G981" s="38"/>
      <c r="H981" s="8"/>
      <c r="I981" s="83"/>
      <c r="J981" s="8"/>
      <c r="K981" s="8"/>
    </row>
    <row r="982" spans="1:11" ht="102">
      <c r="A982" s="13" t="s">
        <v>399</v>
      </c>
      <c r="B982" s="21" t="s">
        <v>57</v>
      </c>
      <c r="C982" s="21" t="s">
        <v>21</v>
      </c>
      <c r="D982" s="21" t="s">
        <v>228</v>
      </c>
      <c r="E982" s="19"/>
      <c r="F982" s="48">
        <f aca="true" t="shared" si="202" ref="F982:H983">F983</f>
        <v>33.8</v>
      </c>
      <c r="G982" s="38">
        <f t="shared" si="202"/>
        <v>16.9</v>
      </c>
      <c r="H982" s="38">
        <f t="shared" si="202"/>
        <v>16.9</v>
      </c>
      <c r="I982" s="83">
        <f aca="true" t="shared" si="203" ref="I982:I1040">H982-G982</f>
        <v>0</v>
      </c>
      <c r="J982" s="8">
        <f t="shared" si="197"/>
        <v>100</v>
      </c>
      <c r="K982" s="8">
        <f>H982/H1090*100</f>
        <v>0.0023240181916993215</v>
      </c>
    </row>
    <row r="983" spans="1:11" ht="89.25">
      <c r="A983" s="13" t="s">
        <v>9</v>
      </c>
      <c r="B983" s="21" t="s">
        <v>57</v>
      </c>
      <c r="C983" s="21" t="s">
        <v>21</v>
      </c>
      <c r="D983" s="21" t="s">
        <v>228</v>
      </c>
      <c r="E983" s="12" t="s">
        <v>8</v>
      </c>
      <c r="F983" s="48">
        <f t="shared" si="202"/>
        <v>33.8</v>
      </c>
      <c r="G983" s="38">
        <f t="shared" si="202"/>
        <v>16.9</v>
      </c>
      <c r="H983" s="38">
        <f t="shared" si="202"/>
        <v>16.9</v>
      </c>
      <c r="I983" s="83">
        <f t="shared" si="203"/>
        <v>0</v>
      </c>
      <c r="J983" s="8">
        <f t="shared" si="197"/>
        <v>100</v>
      </c>
      <c r="K983" s="8">
        <f>H983/H1090*100</f>
        <v>0.0023240181916993215</v>
      </c>
    </row>
    <row r="984" spans="1:11" ht="38.25">
      <c r="A984" s="13" t="s">
        <v>132</v>
      </c>
      <c r="B984" s="21" t="s">
        <v>57</v>
      </c>
      <c r="C984" s="21" t="s">
        <v>21</v>
      </c>
      <c r="D984" s="21" t="s">
        <v>228</v>
      </c>
      <c r="E984" s="12" t="s">
        <v>117</v>
      </c>
      <c r="F984" s="48">
        <v>33.8</v>
      </c>
      <c r="G984" s="38">
        <v>16.9</v>
      </c>
      <c r="H984" s="8">
        <v>16.9</v>
      </c>
      <c r="I984" s="83">
        <f t="shared" si="203"/>
        <v>0</v>
      </c>
      <c r="J984" s="8">
        <f t="shared" si="197"/>
        <v>100</v>
      </c>
      <c r="K984" s="8">
        <f>H984/H1090*100</f>
        <v>0.0023240181916993215</v>
      </c>
    </row>
    <row r="985" spans="1:11" ht="12.75">
      <c r="A985" s="13"/>
      <c r="B985" s="21"/>
      <c r="C985" s="21"/>
      <c r="D985" s="21"/>
      <c r="E985" s="12"/>
      <c r="F985" s="48"/>
      <c r="G985" s="38"/>
      <c r="H985" s="8"/>
      <c r="I985" s="83"/>
      <c r="J985" s="8"/>
      <c r="K985" s="8"/>
    </row>
    <row r="986" spans="1:11" ht="127.5">
      <c r="A986" s="13" t="s">
        <v>277</v>
      </c>
      <c r="B986" s="21" t="s">
        <v>57</v>
      </c>
      <c r="C986" s="21" t="s">
        <v>21</v>
      </c>
      <c r="D986" s="21" t="s">
        <v>229</v>
      </c>
      <c r="E986" s="19"/>
      <c r="F986" s="48">
        <f aca="true" t="shared" si="204" ref="F986:H987">F987</f>
        <v>305</v>
      </c>
      <c r="G986" s="38">
        <f t="shared" si="204"/>
        <v>152.5</v>
      </c>
      <c r="H986" s="38">
        <f t="shared" si="204"/>
        <v>0</v>
      </c>
      <c r="I986" s="83">
        <f t="shared" si="203"/>
        <v>-152.5</v>
      </c>
      <c r="J986" s="8">
        <f t="shared" si="197"/>
        <v>0</v>
      </c>
      <c r="K986" s="8">
        <f>H986/H1090*100</f>
        <v>0</v>
      </c>
    </row>
    <row r="987" spans="1:11" ht="25.5">
      <c r="A987" s="13" t="s">
        <v>93</v>
      </c>
      <c r="B987" s="21" t="s">
        <v>57</v>
      </c>
      <c r="C987" s="21" t="s">
        <v>21</v>
      </c>
      <c r="D987" s="21" t="s">
        <v>229</v>
      </c>
      <c r="E987" s="12" t="s">
        <v>94</v>
      </c>
      <c r="F987" s="48">
        <f t="shared" si="204"/>
        <v>305</v>
      </c>
      <c r="G987" s="38">
        <f t="shared" si="204"/>
        <v>152.5</v>
      </c>
      <c r="H987" s="38">
        <f t="shared" si="204"/>
        <v>0</v>
      </c>
      <c r="I987" s="83">
        <f t="shared" si="203"/>
        <v>-152.5</v>
      </c>
      <c r="J987" s="8">
        <f t="shared" si="197"/>
        <v>0</v>
      </c>
      <c r="K987" s="8">
        <f>H987/H1090*100</f>
        <v>0</v>
      </c>
    </row>
    <row r="988" spans="1:11" ht="38.25">
      <c r="A988" s="13" t="s">
        <v>131</v>
      </c>
      <c r="B988" s="21" t="s">
        <v>57</v>
      </c>
      <c r="C988" s="21" t="s">
        <v>21</v>
      </c>
      <c r="D988" s="21" t="s">
        <v>229</v>
      </c>
      <c r="E988" s="12" t="s">
        <v>130</v>
      </c>
      <c r="F988" s="48">
        <v>305</v>
      </c>
      <c r="G988" s="38">
        <v>152.5</v>
      </c>
      <c r="H988" s="8">
        <v>0</v>
      </c>
      <c r="I988" s="83">
        <f t="shared" si="203"/>
        <v>-152.5</v>
      </c>
      <c r="J988" s="8">
        <f t="shared" si="197"/>
        <v>0</v>
      </c>
      <c r="K988" s="8">
        <f>H988/H1090*100</f>
        <v>0</v>
      </c>
    </row>
    <row r="989" spans="1:11" ht="12.75">
      <c r="A989" s="13"/>
      <c r="B989" s="21"/>
      <c r="C989" s="21"/>
      <c r="D989" s="21"/>
      <c r="E989" s="12"/>
      <c r="F989" s="48"/>
      <c r="G989" s="38"/>
      <c r="H989" s="8"/>
      <c r="I989" s="83"/>
      <c r="J989" s="8"/>
      <c r="K989" s="8"/>
    </row>
    <row r="990" spans="1:11" ht="102">
      <c r="A990" s="31" t="s">
        <v>652</v>
      </c>
      <c r="B990" s="21" t="s">
        <v>57</v>
      </c>
      <c r="C990" s="21" t="s">
        <v>21</v>
      </c>
      <c r="D990" s="21" t="s">
        <v>441</v>
      </c>
      <c r="E990" s="21"/>
      <c r="F990" s="49">
        <f aca="true" t="shared" si="205" ref="F990:H991">F991</f>
        <v>1077.3</v>
      </c>
      <c r="G990" s="49">
        <f t="shared" si="205"/>
        <v>538.7</v>
      </c>
      <c r="H990" s="49">
        <f t="shared" si="205"/>
        <v>355.5</v>
      </c>
      <c r="I990" s="83">
        <f t="shared" si="203"/>
        <v>-183.20000000000005</v>
      </c>
      <c r="J990" s="8">
        <f t="shared" si="197"/>
        <v>65.99220345275663</v>
      </c>
      <c r="K990" s="8">
        <f>H990/H1090*100</f>
        <v>0.04888689154728456</v>
      </c>
    </row>
    <row r="991" spans="1:11" ht="25.5">
      <c r="A991" s="31" t="s">
        <v>93</v>
      </c>
      <c r="B991" s="21" t="s">
        <v>57</v>
      </c>
      <c r="C991" s="21" t="s">
        <v>21</v>
      </c>
      <c r="D991" s="21" t="s">
        <v>441</v>
      </c>
      <c r="E991" s="21" t="s">
        <v>94</v>
      </c>
      <c r="F991" s="49">
        <f t="shared" si="205"/>
        <v>1077.3</v>
      </c>
      <c r="G991" s="39">
        <f t="shared" si="205"/>
        <v>538.7</v>
      </c>
      <c r="H991" s="39">
        <f t="shared" si="205"/>
        <v>355.5</v>
      </c>
      <c r="I991" s="83">
        <f t="shared" si="203"/>
        <v>-183.20000000000005</v>
      </c>
      <c r="J991" s="8">
        <f t="shared" si="197"/>
        <v>65.99220345275663</v>
      </c>
      <c r="K991" s="8">
        <f>H991/H1090*100</f>
        <v>0.04888689154728456</v>
      </c>
    </row>
    <row r="992" spans="1:11" ht="38.25">
      <c r="A992" s="31" t="s">
        <v>131</v>
      </c>
      <c r="B992" s="21" t="s">
        <v>57</v>
      </c>
      <c r="C992" s="21" t="s">
        <v>21</v>
      </c>
      <c r="D992" s="21" t="s">
        <v>441</v>
      </c>
      <c r="E992" s="21" t="s">
        <v>130</v>
      </c>
      <c r="F992" s="49">
        <v>1077.3</v>
      </c>
      <c r="G992" s="38">
        <v>538.7</v>
      </c>
      <c r="H992" s="8">
        <v>355.5</v>
      </c>
      <c r="I992" s="83">
        <f t="shared" si="203"/>
        <v>-183.20000000000005</v>
      </c>
      <c r="J992" s="8">
        <f t="shared" si="197"/>
        <v>65.99220345275663</v>
      </c>
      <c r="K992" s="8">
        <f>H992/H1090*100</f>
        <v>0.04888689154728456</v>
      </c>
    </row>
    <row r="993" spans="1:11" ht="12.75">
      <c r="A993" s="13"/>
      <c r="B993" s="21"/>
      <c r="C993" s="21"/>
      <c r="D993" s="21"/>
      <c r="E993" s="12"/>
      <c r="F993" s="48"/>
      <c r="G993" s="38"/>
      <c r="H993" s="8"/>
      <c r="I993" s="83"/>
      <c r="J993" s="8"/>
      <c r="K993" s="8"/>
    </row>
    <row r="994" spans="1:11" ht="63.75">
      <c r="A994" s="13" t="s">
        <v>400</v>
      </c>
      <c r="B994" s="21" t="s">
        <v>57</v>
      </c>
      <c r="C994" s="21" t="s">
        <v>21</v>
      </c>
      <c r="D994" s="21" t="s">
        <v>230</v>
      </c>
      <c r="E994" s="19"/>
      <c r="F994" s="48">
        <f>F995</f>
        <v>13552.4</v>
      </c>
      <c r="G994" s="48">
        <f>G995</f>
        <v>6776.2</v>
      </c>
      <c r="H994" s="48">
        <f>H995</f>
        <v>4870.5</v>
      </c>
      <c r="I994" s="83">
        <f t="shared" si="203"/>
        <v>-1905.6999999999998</v>
      </c>
      <c r="J994" s="8">
        <f t="shared" si="197"/>
        <v>71.87656798795786</v>
      </c>
      <c r="K994" s="8">
        <f>H994/H1090*100</f>
        <v>0.6697710415781981</v>
      </c>
    </row>
    <row r="995" spans="1:11" ht="25.5">
      <c r="A995" s="13" t="s">
        <v>93</v>
      </c>
      <c r="B995" s="65">
        <v>10</v>
      </c>
      <c r="C995" s="66" t="s">
        <v>21</v>
      </c>
      <c r="D995" s="21" t="s">
        <v>230</v>
      </c>
      <c r="E995" s="12" t="s">
        <v>94</v>
      </c>
      <c r="F995" s="47">
        <f>F996+F997</f>
        <v>13552.4</v>
      </c>
      <c r="G995" s="47">
        <f>G996+G997</f>
        <v>6776.2</v>
      </c>
      <c r="H995" s="47">
        <f>H996+H997</f>
        <v>4870.5</v>
      </c>
      <c r="I995" s="83">
        <f t="shared" si="203"/>
        <v>-1905.6999999999998</v>
      </c>
      <c r="J995" s="8">
        <f t="shared" si="197"/>
        <v>71.87656798795786</v>
      </c>
      <c r="K995" s="8">
        <f>H995/H1090*100</f>
        <v>0.6697710415781981</v>
      </c>
    </row>
    <row r="996" spans="1:11" ht="25.5">
      <c r="A996" s="13" t="s">
        <v>133</v>
      </c>
      <c r="B996" s="21" t="s">
        <v>57</v>
      </c>
      <c r="C996" s="21" t="s">
        <v>21</v>
      </c>
      <c r="D996" s="21" t="s">
        <v>230</v>
      </c>
      <c r="E996" s="12" t="s">
        <v>129</v>
      </c>
      <c r="F996" s="47">
        <v>9652.4</v>
      </c>
      <c r="G996" s="47">
        <v>4826.2</v>
      </c>
      <c r="H996" s="8">
        <v>3415.7</v>
      </c>
      <c r="I996" s="83">
        <f t="shared" si="203"/>
        <v>-1410.5</v>
      </c>
      <c r="J996" s="8">
        <f t="shared" si="197"/>
        <v>70.7741079938668</v>
      </c>
      <c r="K996" s="8">
        <f>H996/H1090*100</f>
        <v>0.46971295487499254</v>
      </c>
    </row>
    <row r="997" spans="1:11" ht="38.25">
      <c r="A997" s="13" t="s">
        <v>131</v>
      </c>
      <c r="B997" s="21" t="s">
        <v>57</v>
      </c>
      <c r="C997" s="21" t="s">
        <v>21</v>
      </c>
      <c r="D997" s="21" t="s">
        <v>230</v>
      </c>
      <c r="E997" s="12" t="s">
        <v>130</v>
      </c>
      <c r="F997" s="47">
        <v>3900</v>
      </c>
      <c r="G997" s="41">
        <v>1950</v>
      </c>
      <c r="H997" s="8">
        <v>1454.8</v>
      </c>
      <c r="I997" s="83">
        <f t="shared" si="203"/>
        <v>-495.20000000000005</v>
      </c>
      <c r="J997" s="8">
        <f t="shared" si="197"/>
        <v>74.6051282051282</v>
      </c>
      <c r="K997" s="8">
        <f>H997/H1090*100</f>
        <v>0.20005808670320552</v>
      </c>
    </row>
    <row r="998" spans="1:11" ht="12.75">
      <c r="A998" s="13"/>
      <c r="B998" s="21"/>
      <c r="C998" s="21"/>
      <c r="D998" s="21"/>
      <c r="E998" s="12"/>
      <c r="F998" s="47"/>
      <c r="G998" s="41"/>
      <c r="H998" s="8"/>
      <c r="I998" s="83"/>
      <c r="J998" s="8"/>
      <c r="K998" s="8"/>
    </row>
    <row r="999" spans="1:11" ht="102">
      <c r="A999" s="13" t="s">
        <v>401</v>
      </c>
      <c r="B999" s="21" t="s">
        <v>57</v>
      </c>
      <c r="C999" s="21" t="s">
        <v>21</v>
      </c>
      <c r="D999" s="21" t="s">
        <v>231</v>
      </c>
      <c r="E999" s="19"/>
      <c r="F999" s="48">
        <f aca="true" t="shared" si="206" ref="F999:H1000">F1000</f>
        <v>112.6</v>
      </c>
      <c r="G999" s="38">
        <f t="shared" si="206"/>
        <v>56.3</v>
      </c>
      <c r="H999" s="38">
        <f t="shared" si="206"/>
        <v>0</v>
      </c>
      <c r="I999" s="83">
        <f t="shared" si="203"/>
        <v>-56.3</v>
      </c>
      <c r="J999" s="8">
        <f aca="true" t="shared" si="207" ref="J999:J1062">H999/G999*100</f>
        <v>0</v>
      </c>
      <c r="K999" s="8">
        <f>H999/H1090*100</f>
        <v>0</v>
      </c>
    </row>
    <row r="1000" spans="1:11" ht="25.5">
      <c r="A1000" s="13" t="s">
        <v>93</v>
      </c>
      <c r="B1000" s="21" t="s">
        <v>57</v>
      </c>
      <c r="C1000" s="21" t="s">
        <v>21</v>
      </c>
      <c r="D1000" s="21" t="s">
        <v>231</v>
      </c>
      <c r="E1000" s="12" t="s">
        <v>94</v>
      </c>
      <c r="F1000" s="48">
        <f t="shared" si="206"/>
        <v>112.6</v>
      </c>
      <c r="G1000" s="38">
        <f t="shared" si="206"/>
        <v>56.3</v>
      </c>
      <c r="H1000" s="38">
        <f t="shared" si="206"/>
        <v>0</v>
      </c>
      <c r="I1000" s="83">
        <f t="shared" si="203"/>
        <v>-56.3</v>
      </c>
      <c r="J1000" s="8">
        <f t="shared" si="207"/>
        <v>0</v>
      </c>
      <c r="K1000" s="8">
        <f>H1000/H1090*100</f>
        <v>0</v>
      </c>
    </row>
    <row r="1001" spans="1:11" ht="38.25">
      <c r="A1001" s="13" t="s">
        <v>131</v>
      </c>
      <c r="B1001" s="21" t="s">
        <v>57</v>
      </c>
      <c r="C1001" s="21" t="s">
        <v>21</v>
      </c>
      <c r="D1001" s="21" t="s">
        <v>231</v>
      </c>
      <c r="E1001" s="12" t="s">
        <v>130</v>
      </c>
      <c r="F1001" s="48">
        <v>112.6</v>
      </c>
      <c r="G1001" s="38">
        <v>56.3</v>
      </c>
      <c r="H1001" s="8">
        <v>0</v>
      </c>
      <c r="I1001" s="83">
        <f t="shared" si="203"/>
        <v>-56.3</v>
      </c>
      <c r="J1001" s="8">
        <f t="shared" si="207"/>
        <v>0</v>
      </c>
      <c r="K1001" s="8">
        <f>H1001/H1090*100</f>
        <v>0</v>
      </c>
    </row>
    <row r="1002" spans="1:11" ht="12.75">
      <c r="A1002" s="13"/>
      <c r="B1002" s="21"/>
      <c r="C1002" s="21"/>
      <c r="D1002" s="21"/>
      <c r="E1002" s="19"/>
      <c r="F1002" s="48"/>
      <c r="G1002" s="38"/>
      <c r="H1002" s="8"/>
      <c r="I1002" s="83"/>
      <c r="J1002" s="8"/>
      <c r="K1002" s="8"/>
    </row>
    <row r="1003" spans="1:11" ht="76.5">
      <c r="A1003" s="13" t="s">
        <v>402</v>
      </c>
      <c r="B1003" s="21" t="s">
        <v>57</v>
      </c>
      <c r="C1003" s="21" t="s">
        <v>21</v>
      </c>
      <c r="D1003" s="21" t="s">
        <v>365</v>
      </c>
      <c r="E1003" s="19"/>
      <c r="F1003" s="47">
        <f aca="true" t="shared" si="208" ref="F1003:H1004">F1004</f>
        <v>4214.5</v>
      </c>
      <c r="G1003" s="41">
        <f t="shared" si="208"/>
        <v>2107.2</v>
      </c>
      <c r="H1003" s="41">
        <f t="shared" si="208"/>
        <v>0</v>
      </c>
      <c r="I1003" s="83">
        <f t="shared" si="203"/>
        <v>-2107.2</v>
      </c>
      <c r="J1003" s="8">
        <f t="shared" si="207"/>
        <v>0</v>
      </c>
      <c r="K1003" s="8">
        <f>H1003/H1090*100</f>
        <v>0</v>
      </c>
    </row>
    <row r="1004" spans="1:11" ht="38.25">
      <c r="A1004" s="13" t="s">
        <v>333</v>
      </c>
      <c r="B1004" s="21" t="s">
        <v>57</v>
      </c>
      <c r="C1004" s="21" t="s">
        <v>21</v>
      </c>
      <c r="D1004" s="21" t="s">
        <v>365</v>
      </c>
      <c r="E1004" s="12" t="s">
        <v>274</v>
      </c>
      <c r="F1004" s="47">
        <f t="shared" si="208"/>
        <v>4214.5</v>
      </c>
      <c r="G1004" s="41">
        <f t="shared" si="208"/>
        <v>2107.2</v>
      </c>
      <c r="H1004" s="41">
        <f t="shared" si="208"/>
        <v>0</v>
      </c>
      <c r="I1004" s="83">
        <f t="shared" si="203"/>
        <v>-2107.2</v>
      </c>
      <c r="J1004" s="8">
        <f t="shared" si="207"/>
        <v>0</v>
      </c>
      <c r="K1004" s="8">
        <f>H1004/H1090*100</f>
        <v>0</v>
      </c>
    </row>
    <row r="1005" spans="1:11" ht="12.75">
      <c r="A1005" s="13" t="s">
        <v>334</v>
      </c>
      <c r="B1005" s="21" t="s">
        <v>57</v>
      </c>
      <c r="C1005" s="21" t="s">
        <v>21</v>
      </c>
      <c r="D1005" s="21" t="s">
        <v>365</v>
      </c>
      <c r="E1005" s="12" t="s">
        <v>332</v>
      </c>
      <c r="F1005" s="47">
        <v>4214.5</v>
      </c>
      <c r="G1005" s="41">
        <v>2107.2</v>
      </c>
      <c r="H1005" s="8">
        <v>0</v>
      </c>
      <c r="I1005" s="83">
        <f t="shared" si="203"/>
        <v>-2107.2</v>
      </c>
      <c r="J1005" s="8">
        <f t="shared" si="207"/>
        <v>0</v>
      </c>
      <c r="K1005" s="8">
        <f>H1005/H1090*100</f>
        <v>0</v>
      </c>
    </row>
    <row r="1006" spans="1:11" ht="12.75">
      <c r="A1006" s="13"/>
      <c r="B1006" s="21"/>
      <c r="C1006" s="21"/>
      <c r="D1006" s="21"/>
      <c r="E1006" s="12"/>
      <c r="F1006" s="47"/>
      <c r="G1006" s="41"/>
      <c r="H1006" s="8"/>
      <c r="I1006" s="83"/>
      <c r="J1006" s="8"/>
      <c r="K1006" s="8"/>
    </row>
    <row r="1007" spans="1:11" ht="25.5">
      <c r="A1007" s="13" t="s">
        <v>570</v>
      </c>
      <c r="B1007" s="21" t="s">
        <v>57</v>
      </c>
      <c r="C1007" s="21" t="s">
        <v>21</v>
      </c>
      <c r="D1007" s="21" t="s">
        <v>571</v>
      </c>
      <c r="E1007" s="12"/>
      <c r="F1007" s="47">
        <f aca="true" t="shared" si="209" ref="F1007:H1008">F1008</f>
        <v>981</v>
      </c>
      <c r="G1007" s="41">
        <f t="shared" si="209"/>
        <v>491</v>
      </c>
      <c r="H1007" s="41">
        <f t="shared" si="209"/>
        <v>480.2</v>
      </c>
      <c r="I1007" s="83">
        <f t="shared" si="203"/>
        <v>-10.800000000000011</v>
      </c>
      <c r="J1007" s="8">
        <f t="shared" si="207"/>
        <v>97.80040733197556</v>
      </c>
      <c r="K1007" s="8">
        <f>H1007/H1090*100</f>
        <v>0.06603512045290026</v>
      </c>
    </row>
    <row r="1008" spans="1:11" ht="25.5">
      <c r="A1008" s="13" t="s">
        <v>93</v>
      </c>
      <c r="B1008" s="21" t="s">
        <v>57</v>
      </c>
      <c r="C1008" s="21" t="s">
        <v>21</v>
      </c>
      <c r="D1008" s="21" t="s">
        <v>571</v>
      </c>
      <c r="E1008" s="12" t="s">
        <v>94</v>
      </c>
      <c r="F1008" s="47">
        <f t="shared" si="209"/>
        <v>981</v>
      </c>
      <c r="G1008" s="41">
        <f t="shared" si="209"/>
        <v>491</v>
      </c>
      <c r="H1008" s="41">
        <f t="shared" si="209"/>
        <v>480.2</v>
      </c>
      <c r="I1008" s="83">
        <f t="shared" si="203"/>
        <v>-10.800000000000011</v>
      </c>
      <c r="J1008" s="8">
        <f t="shared" si="207"/>
        <v>97.80040733197556</v>
      </c>
      <c r="K1008" s="8">
        <f>H1008/H1090*100</f>
        <v>0.06603512045290026</v>
      </c>
    </row>
    <row r="1009" spans="1:11" ht="38.25">
      <c r="A1009" s="13" t="s">
        <v>131</v>
      </c>
      <c r="B1009" s="21" t="s">
        <v>57</v>
      </c>
      <c r="C1009" s="21" t="s">
        <v>21</v>
      </c>
      <c r="D1009" s="21" t="s">
        <v>571</v>
      </c>
      <c r="E1009" s="12" t="s">
        <v>130</v>
      </c>
      <c r="F1009" s="47">
        <v>981</v>
      </c>
      <c r="G1009" s="41">
        <v>491</v>
      </c>
      <c r="H1009" s="8">
        <v>480.2</v>
      </c>
      <c r="I1009" s="83">
        <f t="shared" si="203"/>
        <v>-10.800000000000011</v>
      </c>
      <c r="J1009" s="8">
        <f t="shared" si="207"/>
        <v>97.80040733197556</v>
      </c>
      <c r="K1009" s="8">
        <f>H1009/H1090*100</f>
        <v>0.06603512045290026</v>
      </c>
    </row>
    <row r="1010" spans="1:11" ht="12.75">
      <c r="A1010" s="13"/>
      <c r="B1010" s="21"/>
      <c r="C1010" s="21"/>
      <c r="D1010" s="21"/>
      <c r="E1010" s="12"/>
      <c r="F1010" s="47"/>
      <c r="G1010" s="41"/>
      <c r="H1010" s="8"/>
      <c r="I1010" s="83"/>
      <c r="J1010" s="8"/>
      <c r="K1010" s="8"/>
    </row>
    <row r="1011" spans="1:11" ht="25.5">
      <c r="A1011" s="67" t="s">
        <v>354</v>
      </c>
      <c r="B1011" s="68" t="s">
        <v>57</v>
      </c>
      <c r="C1011" s="68" t="s">
        <v>24</v>
      </c>
      <c r="D1011" s="68"/>
      <c r="E1011" s="69"/>
      <c r="F1011" s="70">
        <f>F1012</f>
        <v>775</v>
      </c>
      <c r="G1011" s="70">
        <f>G1012</f>
        <v>250</v>
      </c>
      <c r="H1011" s="70">
        <f>H1012</f>
        <v>170</v>
      </c>
      <c r="I1011" s="83">
        <f t="shared" si="203"/>
        <v>-80</v>
      </c>
      <c r="J1011" s="8">
        <f t="shared" si="207"/>
        <v>68</v>
      </c>
      <c r="K1011" s="8">
        <f>H1011/H1090*100</f>
        <v>0.02337769778632454</v>
      </c>
    </row>
    <row r="1012" spans="1:11" ht="89.25">
      <c r="A1012" s="57" t="s">
        <v>371</v>
      </c>
      <c r="B1012" s="71" t="s">
        <v>57</v>
      </c>
      <c r="C1012" s="71" t="s">
        <v>24</v>
      </c>
      <c r="D1012" s="71" t="s">
        <v>355</v>
      </c>
      <c r="E1012" s="72"/>
      <c r="F1012" s="47">
        <f aca="true" t="shared" si="210" ref="F1012:H1015">F1013</f>
        <v>775</v>
      </c>
      <c r="G1012" s="47">
        <f t="shared" si="210"/>
        <v>250</v>
      </c>
      <c r="H1012" s="47">
        <f t="shared" si="210"/>
        <v>170</v>
      </c>
      <c r="I1012" s="83">
        <f t="shared" si="203"/>
        <v>-80</v>
      </c>
      <c r="J1012" s="8">
        <f t="shared" si="207"/>
        <v>68</v>
      </c>
      <c r="K1012" s="8">
        <f>H1012/H1090*100</f>
        <v>0.02337769778632454</v>
      </c>
    </row>
    <row r="1013" spans="1:11" ht="76.5">
      <c r="A1013" s="57" t="s">
        <v>372</v>
      </c>
      <c r="B1013" s="71" t="s">
        <v>57</v>
      </c>
      <c r="C1013" s="71" t="s">
        <v>24</v>
      </c>
      <c r="D1013" s="71" t="s">
        <v>356</v>
      </c>
      <c r="E1013" s="72"/>
      <c r="F1013" s="47">
        <f>F1014+F1018+F1021</f>
        <v>775</v>
      </c>
      <c r="G1013" s="47">
        <f>G1014+G1018+G1021</f>
        <v>250</v>
      </c>
      <c r="H1013" s="47">
        <f>H1014+H1018+H1021</f>
        <v>170</v>
      </c>
      <c r="I1013" s="83">
        <f t="shared" si="203"/>
        <v>-80</v>
      </c>
      <c r="J1013" s="8">
        <f t="shared" si="207"/>
        <v>68</v>
      </c>
      <c r="K1013" s="8">
        <f>H1013/H1090*100</f>
        <v>0.02337769778632454</v>
      </c>
    </row>
    <row r="1014" spans="1:11" ht="89.25">
      <c r="A1014" s="57" t="s">
        <v>373</v>
      </c>
      <c r="B1014" s="71" t="s">
        <v>57</v>
      </c>
      <c r="C1014" s="71" t="s">
        <v>24</v>
      </c>
      <c r="D1014" s="71" t="s">
        <v>357</v>
      </c>
      <c r="E1014" s="72"/>
      <c r="F1014" s="47">
        <f t="shared" si="210"/>
        <v>275</v>
      </c>
      <c r="G1014" s="41">
        <f t="shared" si="210"/>
        <v>100</v>
      </c>
      <c r="H1014" s="41">
        <f t="shared" si="210"/>
        <v>20</v>
      </c>
      <c r="I1014" s="83">
        <f t="shared" si="203"/>
        <v>-80</v>
      </c>
      <c r="J1014" s="8">
        <f t="shared" si="207"/>
        <v>20</v>
      </c>
      <c r="K1014" s="8">
        <f>H1014/H1090*100</f>
        <v>0.002750317386626416</v>
      </c>
    </row>
    <row r="1015" spans="1:11" ht="38.25">
      <c r="A1015" s="57" t="s">
        <v>358</v>
      </c>
      <c r="B1015" s="71" t="s">
        <v>57</v>
      </c>
      <c r="C1015" s="71" t="s">
        <v>24</v>
      </c>
      <c r="D1015" s="71" t="s">
        <v>357</v>
      </c>
      <c r="E1015" s="72" t="s">
        <v>18</v>
      </c>
      <c r="F1015" s="47">
        <f t="shared" si="210"/>
        <v>275</v>
      </c>
      <c r="G1015" s="41">
        <f t="shared" si="210"/>
        <v>100</v>
      </c>
      <c r="H1015" s="41">
        <f t="shared" si="210"/>
        <v>20</v>
      </c>
      <c r="I1015" s="83">
        <f t="shared" si="203"/>
        <v>-80</v>
      </c>
      <c r="J1015" s="8">
        <f t="shared" si="207"/>
        <v>20</v>
      </c>
      <c r="K1015" s="8">
        <f>H1015/H1090*100</f>
        <v>0.002750317386626416</v>
      </c>
    </row>
    <row r="1016" spans="1:11" ht="38.25">
      <c r="A1016" s="57" t="s">
        <v>359</v>
      </c>
      <c r="B1016" s="71" t="s">
        <v>57</v>
      </c>
      <c r="C1016" s="71" t="s">
        <v>24</v>
      </c>
      <c r="D1016" s="71" t="s">
        <v>357</v>
      </c>
      <c r="E1016" s="72" t="s">
        <v>118</v>
      </c>
      <c r="F1016" s="47">
        <v>275</v>
      </c>
      <c r="G1016" s="41">
        <v>100</v>
      </c>
      <c r="H1016" s="8">
        <v>20</v>
      </c>
      <c r="I1016" s="83">
        <f t="shared" si="203"/>
        <v>-80</v>
      </c>
      <c r="J1016" s="8">
        <f t="shared" si="207"/>
        <v>20</v>
      </c>
      <c r="K1016" s="8">
        <f>H1016/H1090*100</f>
        <v>0.002750317386626416</v>
      </c>
    </row>
    <row r="1017" spans="1:11" ht="12.75">
      <c r="A1017" s="57"/>
      <c r="B1017" s="71"/>
      <c r="C1017" s="71"/>
      <c r="D1017" s="71"/>
      <c r="E1017" s="72"/>
      <c r="F1017" s="47"/>
      <c r="G1017" s="41"/>
      <c r="H1017" s="8"/>
      <c r="I1017" s="83"/>
      <c r="J1017" s="8"/>
      <c r="K1017" s="8"/>
    </row>
    <row r="1018" spans="1:11" ht="63.75">
      <c r="A1018" s="57" t="s">
        <v>560</v>
      </c>
      <c r="B1018" s="71" t="s">
        <v>57</v>
      </c>
      <c r="C1018" s="71" t="s">
        <v>24</v>
      </c>
      <c r="D1018" s="71" t="s">
        <v>562</v>
      </c>
      <c r="E1018" s="72"/>
      <c r="F1018" s="47">
        <f aca="true" t="shared" si="211" ref="F1018:H1019">F1019</f>
        <v>375</v>
      </c>
      <c r="G1018" s="41">
        <f t="shared" si="211"/>
        <v>112.5</v>
      </c>
      <c r="H1018" s="41">
        <f t="shared" si="211"/>
        <v>112.5</v>
      </c>
      <c r="I1018" s="83">
        <f t="shared" si="203"/>
        <v>0</v>
      </c>
      <c r="J1018" s="8">
        <f t="shared" si="207"/>
        <v>100</v>
      </c>
      <c r="K1018" s="8">
        <f>H1018/H1090*100</f>
        <v>0.015470535299773594</v>
      </c>
    </row>
    <row r="1019" spans="1:11" ht="38.25">
      <c r="A1019" s="57" t="s">
        <v>358</v>
      </c>
      <c r="B1019" s="71" t="s">
        <v>57</v>
      </c>
      <c r="C1019" s="71" t="s">
        <v>24</v>
      </c>
      <c r="D1019" s="71" t="s">
        <v>562</v>
      </c>
      <c r="E1019" s="72" t="s">
        <v>18</v>
      </c>
      <c r="F1019" s="47">
        <f t="shared" si="211"/>
        <v>375</v>
      </c>
      <c r="G1019" s="41">
        <f t="shared" si="211"/>
        <v>112.5</v>
      </c>
      <c r="H1019" s="41">
        <f t="shared" si="211"/>
        <v>112.5</v>
      </c>
      <c r="I1019" s="83">
        <f t="shared" si="203"/>
        <v>0</v>
      </c>
      <c r="J1019" s="8">
        <f t="shared" si="207"/>
        <v>100</v>
      </c>
      <c r="K1019" s="8">
        <f>H1019/H1090*100</f>
        <v>0.015470535299773594</v>
      </c>
    </row>
    <row r="1020" spans="1:11" ht="38.25">
      <c r="A1020" s="57" t="s">
        <v>359</v>
      </c>
      <c r="B1020" s="71" t="s">
        <v>57</v>
      </c>
      <c r="C1020" s="71" t="s">
        <v>24</v>
      </c>
      <c r="D1020" s="71" t="s">
        <v>562</v>
      </c>
      <c r="E1020" s="72" t="s">
        <v>118</v>
      </c>
      <c r="F1020" s="47">
        <v>375</v>
      </c>
      <c r="G1020" s="41">
        <v>112.5</v>
      </c>
      <c r="H1020" s="8">
        <v>112.5</v>
      </c>
      <c r="I1020" s="83">
        <f t="shared" si="203"/>
        <v>0</v>
      </c>
      <c r="J1020" s="8">
        <f t="shared" si="207"/>
        <v>100</v>
      </c>
      <c r="K1020" s="8">
        <f>H1020/H1090*100</f>
        <v>0.015470535299773594</v>
      </c>
    </row>
    <row r="1021" spans="1:11" ht="63.75">
      <c r="A1021" s="57" t="s">
        <v>561</v>
      </c>
      <c r="B1021" s="71" t="s">
        <v>57</v>
      </c>
      <c r="C1021" s="71" t="s">
        <v>24</v>
      </c>
      <c r="D1021" s="71" t="s">
        <v>563</v>
      </c>
      <c r="E1021" s="72"/>
      <c r="F1021" s="47">
        <f aca="true" t="shared" si="212" ref="F1021:H1022">F1022</f>
        <v>125</v>
      </c>
      <c r="G1021" s="41">
        <f t="shared" si="212"/>
        <v>37.5</v>
      </c>
      <c r="H1021" s="41">
        <f t="shared" si="212"/>
        <v>37.5</v>
      </c>
      <c r="I1021" s="83">
        <f t="shared" si="203"/>
        <v>0</v>
      </c>
      <c r="J1021" s="8">
        <f t="shared" si="207"/>
        <v>100</v>
      </c>
      <c r="K1021" s="8">
        <f>H1021/H1090*100</f>
        <v>0.0051568450999245315</v>
      </c>
    </row>
    <row r="1022" spans="1:11" ht="38.25">
      <c r="A1022" s="57" t="s">
        <v>358</v>
      </c>
      <c r="B1022" s="71" t="s">
        <v>57</v>
      </c>
      <c r="C1022" s="71" t="s">
        <v>24</v>
      </c>
      <c r="D1022" s="71" t="s">
        <v>563</v>
      </c>
      <c r="E1022" s="72" t="s">
        <v>18</v>
      </c>
      <c r="F1022" s="47">
        <f t="shared" si="212"/>
        <v>125</v>
      </c>
      <c r="G1022" s="41">
        <f t="shared" si="212"/>
        <v>37.5</v>
      </c>
      <c r="H1022" s="41">
        <f t="shared" si="212"/>
        <v>37.5</v>
      </c>
      <c r="I1022" s="83">
        <f t="shared" si="203"/>
        <v>0</v>
      </c>
      <c r="J1022" s="8">
        <f t="shared" si="207"/>
        <v>100</v>
      </c>
      <c r="K1022" s="8">
        <f>H1022/H1090*100</f>
        <v>0.0051568450999245315</v>
      </c>
    </row>
    <row r="1023" spans="1:11" ht="38.25">
      <c r="A1023" s="57" t="s">
        <v>359</v>
      </c>
      <c r="B1023" s="71" t="s">
        <v>57</v>
      </c>
      <c r="C1023" s="71" t="s">
        <v>24</v>
      </c>
      <c r="D1023" s="71" t="s">
        <v>563</v>
      </c>
      <c r="E1023" s="72" t="s">
        <v>118</v>
      </c>
      <c r="F1023" s="47">
        <v>125</v>
      </c>
      <c r="G1023" s="41">
        <v>37.5</v>
      </c>
      <c r="H1023" s="8">
        <v>37.5</v>
      </c>
      <c r="I1023" s="83">
        <f t="shared" si="203"/>
        <v>0</v>
      </c>
      <c r="J1023" s="8">
        <f t="shared" si="207"/>
        <v>100</v>
      </c>
      <c r="K1023" s="8">
        <f>H1023/H1090*100</f>
        <v>0.0051568450999245315</v>
      </c>
    </row>
    <row r="1024" spans="1:11" ht="12.75">
      <c r="A1024" s="13"/>
      <c r="B1024" s="21"/>
      <c r="C1024" s="21"/>
      <c r="D1024" s="21"/>
      <c r="E1024" s="12"/>
      <c r="F1024" s="47"/>
      <c r="G1024" s="41"/>
      <c r="H1024" s="8"/>
      <c r="I1024" s="83"/>
      <c r="J1024" s="8"/>
      <c r="K1024" s="8"/>
    </row>
    <row r="1025" spans="1:11" ht="12.75">
      <c r="A1025" s="13" t="s">
        <v>97</v>
      </c>
      <c r="B1025" s="21" t="s">
        <v>31</v>
      </c>
      <c r="C1025" s="21"/>
      <c r="D1025" s="21"/>
      <c r="E1025" s="12"/>
      <c r="F1025" s="48">
        <f>F1026+F1064</f>
        <v>198083.80000000002</v>
      </c>
      <c r="G1025" s="38">
        <f>G1026+G1064</f>
        <v>120661.6</v>
      </c>
      <c r="H1025" s="38">
        <f>H1026+H1064</f>
        <v>102230.1</v>
      </c>
      <c r="I1025" s="83">
        <f t="shared" si="203"/>
        <v>-18431.5</v>
      </c>
      <c r="J1025" s="8">
        <f t="shared" si="207"/>
        <v>84.72463484654604</v>
      </c>
      <c r="K1025" s="8">
        <f>H1025/H1090*100</f>
        <v>14.058261073327863</v>
      </c>
    </row>
    <row r="1026" spans="1:11" ht="12.75">
      <c r="A1026" s="13" t="s">
        <v>98</v>
      </c>
      <c r="B1026" s="21" t="s">
        <v>31</v>
      </c>
      <c r="C1026" s="21" t="s">
        <v>6</v>
      </c>
      <c r="D1026" s="21"/>
      <c r="E1026" s="12"/>
      <c r="F1026" s="48">
        <f>F1027</f>
        <v>89304.70000000001</v>
      </c>
      <c r="G1026" s="38">
        <f>G1027</f>
        <v>55394</v>
      </c>
      <c r="H1026" s="38">
        <f>H1027</f>
        <v>54334.2</v>
      </c>
      <c r="I1026" s="83">
        <f t="shared" si="203"/>
        <v>-1059.800000000003</v>
      </c>
      <c r="J1026" s="8">
        <f t="shared" si="207"/>
        <v>98.08679640394266</v>
      </c>
      <c r="K1026" s="8">
        <f>H1026/H1090*100</f>
        <v>7.471814747421851</v>
      </c>
    </row>
    <row r="1027" spans="1:11" ht="51">
      <c r="A1027" s="13" t="s">
        <v>503</v>
      </c>
      <c r="B1027" s="21" t="s">
        <v>31</v>
      </c>
      <c r="C1027" s="21" t="s">
        <v>6</v>
      </c>
      <c r="D1027" s="21" t="s">
        <v>165</v>
      </c>
      <c r="E1027" s="19"/>
      <c r="F1027" s="47">
        <f>F1028+F1038+F1051</f>
        <v>89304.70000000001</v>
      </c>
      <c r="G1027" s="41">
        <f>G1028+G1038+G1051</f>
        <v>55394</v>
      </c>
      <c r="H1027" s="41">
        <f>H1028+H1038+H1051</f>
        <v>54334.2</v>
      </c>
      <c r="I1027" s="83">
        <f t="shared" si="203"/>
        <v>-1059.800000000003</v>
      </c>
      <c r="J1027" s="8">
        <f t="shared" si="207"/>
        <v>98.08679640394266</v>
      </c>
      <c r="K1027" s="8">
        <f>H1027/H1090*100</f>
        <v>7.471814747421851</v>
      </c>
    </row>
    <row r="1028" spans="1:11" ht="25.5">
      <c r="A1028" s="13" t="s">
        <v>519</v>
      </c>
      <c r="B1028" s="21" t="s">
        <v>31</v>
      </c>
      <c r="C1028" s="21" t="s">
        <v>6</v>
      </c>
      <c r="D1028" s="21" t="s">
        <v>177</v>
      </c>
      <c r="E1028" s="19"/>
      <c r="F1028" s="47">
        <f aca="true" t="shared" si="213" ref="F1028:H1029">F1029</f>
        <v>700</v>
      </c>
      <c r="G1028" s="41">
        <f t="shared" si="213"/>
        <v>390</v>
      </c>
      <c r="H1028" s="41">
        <f t="shared" si="213"/>
        <v>251</v>
      </c>
      <c r="I1028" s="83">
        <f t="shared" si="203"/>
        <v>-139</v>
      </c>
      <c r="J1028" s="8">
        <f t="shared" si="207"/>
        <v>64.35897435897436</v>
      </c>
      <c r="K1028" s="8">
        <f>H1028/H1090*100</f>
        <v>0.034516483202161524</v>
      </c>
    </row>
    <row r="1029" spans="1:11" ht="25.5">
      <c r="A1029" s="13" t="s">
        <v>520</v>
      </c>
      <c r="B1029" s="21" t="s">
        <v>31</v>
      </c>
      <c r="C1029" s="21" t="s">
        <v>6</v>
      </c>
      <c r="D1029" s="21" t="s">
        <v>260</v>
      </c>
      <c r="E1029" s="19"/>
      <c r="F1029" s="47">
        <f t="shared" si="213"/>
        <v>700</v>
      </c>
      <c r="G1029" s="41">
        <f t="shared" si="213"/>
        <v>390</v>
      </c>
      <c r="H1029" s="41">
        <f t="shared" si="213"/>
        <v>251</v>
      </c>
      <c r="I1029" s="83">
        <f t="shared" si="203"/>
        <v>-139</v>
      </c>
      <c r="J1029" s="8">
        <f t="shared" si="207"/>
        <v>64.35897435897436</v>
      </c>
      <c r="K1029" s="8">
        <f>H1029/H1090*100</f>
        <v>0.034516483202161524</v>
      </c>
    </row>
    <row r="1030" spans="1:11" ht="51">
      <c r="A1030" s="13" t="s">
        <v>521</v>
      </c>
      <c r="B1030" s="21" t="s">
        <v>31</v>
      </c>
      <c r="C1030" s="21" t="s">
        <v>6</v>
      </c>
      <c r="D1030" s="21" t="s">
        <v>259</v>
      </c>
      <c r="E1030" s="19"/>
      <c r="F1030" s="47">
        <f>F1033+F1035+F1031</f>
        <v>700</v>
      </c>
      <c r="G1030" s="41">
        <f>G1033+G1035+G1031</f>
        <v>390</v>
      </c>
      <c r="H1030" s="41">
        <f>H1033+H1035+H1031</f>
        <v>251</v>
      </c>
      <c r="I1030" s="83">
        <f t="shared" si="203"/>
        <v>-139</v>
      </c>
      <c r="J1030" s="8">
        <f t="shared" si="207"/>
        <v>64.35897435897436</v>
      </c>
      <c r="K1030" s="8">
        <f>H1030/H1090*100</f>
        <v>0.034516483202161524</v>
      </c>
    </row>
    <row r="1031" spans="1:11" ht="89.25">
      <c r="A1031" s="31" t="s">
        <v>28</v>
      </c>
      <c r="B1031" s="21" t="s">
        <v>31</v>
      </c>
      <c r="C1031" s="21" t="s">
        <v>6</v>
      </c>
      <c r="D1031" s="21" t="s">
        <v>259</v>
      </c>
      <c r="E1031" s="21" t="s">
        <v>8</v>
      </c>
      <c r="F1031" s="47">
        <f>F1032</f>
        <v>179</v>
      </c>
      <c r="G1031" s="41">
        <f>G1032</f>
        <v>129.5</v>
      </c>
      <c r="H1031" s="41">
        <f>H1032</f>
        <v>123</v>
      </c>
      <c r="I1031" s="83">
        <f t="shared" si="203"/>
        <v>-6.5</v>
      </c>
      <c r="J1031" s="8">
        <f t="shared" si="207"/>
        <v>94.98069498069498</v>
      </c>
      <c r="K1031" s="8">
        <f>H1031/H1090*100</f>
        <v>0.016914451927752462</v>
      </c>
    </row>
    <row r="1032" spans="1:11" ht="25.5">
      <c r="A1032" s="31" t="s">
        <v>122</v>
      </c>
      <c r="B1032" s="21" t="s">
        <v>31</v>
      </c>
      <c r="C1032" s="21" t="s">
        <v>6</v>
      </c>
      <c r="D1032" s="21" t="s">
        <v>259</v>
      </c>
      <c r="E1032" s="21" t="s">
        <v>121</v>
      </c>
      <c r="F1032" s="47">
        <v>179</v>
      </c>
      <c r="G1032" s="41">
        <v>129.5</v>
      </c>
      <c r="H1032" s="8">
        <v>123</v>
      </c>
      <c r="I1032" s="83">
        <f t="shared" si="203"/>
        <v>-6.5</v>
      </c>
      <c r="J1032" s="8">
        <f t="shared" si="207"/>
        <v>94.98069498069498</v>
      </c>
      <c r="K1032" s="8">
        <f>H1032/H1090*100</f>
        <v>0.016914451927752462</v>
      </c>
    </row>
    <row r="1033" spans="1:11" ht="38.25">
      <c r="A1033" s="13" t="s">
        <v>22</v>
      </c>
      <c r="B1033" s="21" t="s">
        <v>31</v>
      </c>
      <c r="C1033" s="21" t="s">
        <v>6</v>
      </c>
      <c r="D1033" s="21" t="s">
        <v>259</v>
      </c>
      <c r="E1033" s="12" t="s">
        <v>18</v>
      </c>
      <c r="F1033" s="48">
        <f>F1034</f>
        <v>113</v>
      </c>
      <c r="G1033" s="38">
        <f>G1034</f>
        <v>56.5</v>
      </c>
      <c r="H1033" s="38">
        <f>H1034</f>
        <v>0</v>
      </c>
      <c r="I1033" s="83">
        <f t="shared" si="203"/>
        <v>-56.5</v>
      </c>
      <c r="J1033" s="8">
        <f t="shared" si="207"/>
        <v>0</v>
      </c>
      <c r="K1033" s="8">
        <f>H1033/H1090*100</f>
        <v>0</v>
      </c>
    </row>
    <row r="1034" spans="1:11" ht="38.25">
      <c r="A1034" s="13" t="s">
        <v>140</v>
      </c>
      <c r="B1034" s="21" t="s">
        <v>31</v>
      </c>
      <c r="C1034" s="21" t="s">
        <v>6</v>
      </c>
      <c r="D1034" s="21" t="s">
        <v>259</v>
      </c>
      <c r="E1034" s="12" t="s">
        <v>118</v>
      </c>
      <c r="F1034" s="48">
        <v>113</v>
      </c>
      <c r="G1034" s="38">
        <v>56.5</v>
      </c>
      <c r="H1034" s="8">
        <v>0</v>
      </c>
      <c r="I1034" s="83">
        <f t="shared" si="203"/>
        <v>-56.5</v>
      </c>
      <c r="J1034" s="8">
        <f t="shared" si="207"/>
        <v>0</v>
      </c>
      <c r="K1034" s="8">
        <f>H1034/H1090*100</f>
        <v>0</v>
      </c>
    </row>
    <row r="1035" spans="1:11" ht="25.5">
      <c r="A1035" s="13" t="s">
        <v>93</v>
      </c>
      <c r="B1035" s="21" t="s">
        <v>31</v>
      </c>
      <c r="C1035" s="21" t="s">
        <v>6</v>
      </c>
      <c r="D1035" s="21" t="s">
        <v>259</v>
      </c>
      <c r="E1035" s="12" t="s">
        <v>94</v>
      </c>
      <c r="F1035" s="48">
        <f>F1036</f>
        <v>408</v>
      </c>
      <c r="G1035" s="38">
        <f>G1036</f>
        <v>204</v>
      </c>
      <c r="H1035" s="38">
        <f>H1036</f>
        <v>128</v>
      </c>
      <c r="I1035" s="83">
        <f t="shared" si="203"/>
        <v>-76</v>
      </c>
      <c r="J1035" s="8">
        <f t="shared" si="207"/>
        <v>62.745098039215684</v>
      </c>
      <c r="K1035" s="8">
        <f>H1035/H1090*100</f>
        <v>0.017602031274409066</v>
      </c>
    </row>
    <row r="1036" spans="1:11" ht="12.75">
      <c r="A1036" s="13" t="s">
        <v>443</v>
      </c>
      <c r="B1036" s="21" t="s">
        <v>31</v>
      </c>
      <c r="C1036" s="21" t="s">
        <v>6</v>
      </c>
      <c r="D1036" s="21" t="s">
        <v>259</v>
      </c>
      <c r="E1036" s="12" t="s">
        <v>442</v>
      </c>
      <c r="F1036" s="48">
        <v>408</v>
      </c>
      <c r="G1036" s="38">
        <v>204</v>
      </c>
      <c r="H1036" s="8">
        <v>128</v>
      </c>
      <c r="I1036" s="83">
        <f t="shared" si="203"/>
        <v>-76</v>
      </c>
      <c r="J1036" s="8">
        <f t="shared" si="207"/>
        <v>62.745098039215684</v>
      </c>
      <c r="K1036" s="8">
        <f>H1036/H1090*100</f>
        <v>0.017602031274409066</v>
      </c>
    </row>
    <row r="1037" spans="1:11" ht="12.75">
      <c r="A1037" s="13"/>
      <c r="B1037" s="21"/>
      <c r="C1037" s="21"/>
      <c r="D1037" s="21"/>
      <c r="E1037" s="12"/>
      <c r="F1037" s="48"/>
      <c r="G1037" s="38"/>
      <c r="H1037" s="8"/>
      <c r="I1037" s="83"/>
      <c r="J1037" s="8"/>
      <c r="K1037" s="8"/>
    </row>
    <row r="1038" spans="1:11" ht="38.25">
      <c r="A1038" s="13" t="s">
        <v>541</v>
      </c>
      <c r="B1038" s="21" t="s">
        <v>31</v>
      </c>
      <c r="C1038" s="21" t="s">
        <v>6</v>
      </c>
      <c r="D1038" s="21" t="s">
        <v>327</v>
      </c>
      <c r="E1038" s="12"/>
      <c r="F1038" s="48">
        <f>F1039</f>
        <v>54033.4</v>
      </c>
      <c r="G1038" s="38">
        <f>G1040+G1044+G1048</f>
        <v>36191.3</v>
      </c>
      <c r="H1038" s="38">
        <f>H1040+H1044+H1048</f>
        <v>35934.7</v>
      </c>
      <c r="I1038" s="83">
        <f t="shared" si="203"/>
        <v>-256.6000000000058</v>
      </c>
      <c r="J1038" s="8">
        <f t="shared" si="207"/>
        <v>99.2909898235211</v>
      </c>
      <c r="K1038" s="8">
        <f>H1038/H1090*100</f>
        <v>4.941591509660214</v>
      </c>
    </row>
    <row r="1039" spans="1:11" ht="38.25">
      <c r="A1039" s="13" t="s">
        <v>542</v>
      </c>
      <c r="B1039" s="21" t="s">
        <v>31</v>
      </c>
      <c r="C1039" s="21" t="s">
        <v>6</v>
      </c>
      <c r="D1039" s="21" t="s">
        <v>328</v>
      </c>
      <c r="E1039" s="12"/>
      <c r="F1039" s="48">
        <f>F1040+F1044+F1048</f>
        <v>54033.4</v>
      </c>
      <c r="G1039" s="48">
        <f>G1040+G1044+G1048</f>
        <v>36191.3</v>
      </c>
      <c r="H1039" s="48">
        <f>H1040+H1044+H1048</f>
        <v>35934.7</v>
      </c>
      <c r="I1039" s="83">
        <f t="shared" si="203"/>
        <v>-256.6000000000058</v>
      </c>
      <c r="J1039" s="8">
        <f t="shared" si="207"/>
        <v>99.2909898235211</v>
      </c>
      <c r="K1039" s="8">
        <f>H1039/H1090*100</f>
        <v>4.941591509660214</v>
      </c>
    </row>
    <row r="1040" spans="1:11" ht="127.5">
      <c r="A1040" s="13" t="s">
        <v>543</v>
      </c>
      <c r="B1040" s="21" t="s">
        <v>31</v>
      </c>
      <c r="C1040" s="21" t="s">
        <v>6</v>
      </c>
      <c r="D1040" s="21" t="s">
        <v>329</v>
      </c>
      <c r="E1040" s="12"/>
      <c r="F1040" s="48">
        <f aca="true" t="shared" si="214" ref="F1040:H1041">F1041</f>
        <v>39374.9</v>
      </c>
      <c r="G1040" s="38">
        <f t="shared" si="214"/>
        <v>26191.9</v>
      </c>
      <c r="H1040" s="38">
        <f t="shared" si="214"/>
        <v>26068</v>
      </c>
      <c r="I1040" s="83">
        <f t="shared" si="203"/>
        <v>-123.90000000000146</v>
      </c>
      <c r="J1040" s="8">
        <f t="shared" si="207"/>
        <v>99.52695298928293</v>
      </c>
      <c r="K1040" s="8">
        <f>H1040/H1090*100</f>
        <v>3.5847636817288713</v>
      </c>
    </row>
    <row r="1041" spans="1:11" ht="51">
      <c r="A1041" s="13" t="s">
        <v>74</v>
      </c>
      <c r="B1041" s="21" t="s">
        <v>31</v>
      </c>
      <c r="C1041" s="21" t="s">
        <v>6</v>
      </c>
      <c r="D1041" s="21" t="s">
        <v>329</v>
      </c>
      <c r="E1041" s="12" t="s">
        <v>75</v>
      </c>
      <c r="F1041" s="48">
        <f t="shared" si="214"/>
        <v>39374.9</v>
      </c>
      <c r="G1041" s="38">
        <f t="shared" si="214"/>
        <v>26191.9</v>
      </c>
      <c r="H1041" s="38">
        <f t="shared" si="214"/>
        <v>26068</v>
      </c>
      <c r="I1041" s="83">
        <f aca="true" t="shared" si="215" ref="I1041:I1090">H1041-G1041</f>
        <v>-123.90000000000146</v>
      </c>
      <c r="J1041" s="8">
        <f t="shared" si="207"/>
        <v>99.52695298928293</v>
      </c>
      <c r="K1041" s="8">
        <f>H1041/H1090*100</f>
        <v>3.5847636817288713</v>
      </c>
    </row>
    <row r="1042" spans="1:11" ht="12.75">
      <c r="A1042" s="13" t="s">
        <v>126</v>
      </c>
      <c r="B1042" s="21" t="s">
        <v>31</v>
      </c>
      <c r="C1042" s="21" t="s">
        <v>6</v>
      </c>
      <c r="D1042" s="21" t="s">
        <v>329</v>
      </c>
      <c r="E1042" s="12" t="s">
        <v>128</v>
      </c>
      <c r="F1042" s="48">
        <v>39374.9</v>
      </c>
      <c r="G1042" s="38">
        <v>26191.9</v>
      </c>
      <c r="H1042" s="8">
        <v>26068</v>
      </c>
      <c r="I1042" s="83">
        <f t="shared" si="215"/>
        <v>-123.90000000000146</v>
      </c>
      <c r="J1042" s="8">
        <f t="shared" si="207"/>
        <v>99.52695298928293</v>
      </c>
      <c r="K1042" s="8">
        <f>H1042/H1090*100</f>
        <v>3.5847636817288713</v>
      </c>
    </row>
    <row r="1043" spans="1:11" ht="12.75">
      <c r="A1043" s="13"/>
      <c r="B1043" s="21"/>
      <c r="C1043" s="21"/>
      <c r="D1043" s="21"/>
      <c r="E1043" s="12"/>
      <c r="F1043" s="48"/>
      <c r="G1043" s="38"/>
      <c r="H1043" s="8"/>
      <c r="I1043" s="83"/>
      <c r="J1043" s="8"/>
      <c r="K1043" s="8"/>
    </row>
    <row r="1044" spans="1:11" ht="76.5">
      <c r="A1044" s="13" t="s">
        <v>379</v>
      </c>
      <c r="B1044" s="21" t="s">
        <v>31</v>
      </c>
      <c r="C1044" s="21" t="s">
        <v>6</v>
      </c>
      <c r="D1044" s="21" t="s">
        <v>330</v>
      </c>
      <c r="E1044" s="12"/>
      <c r="F1044" s="48">
        <f aca="true" t="shared" si="216" ref="F1044:H1045">F1045</f>
        <v>10993.9</v>
      </c>
      <c r="G1044" s="38">
        <f t="shared" si="216"/>
        <v>7496.4</v>
      </c>
      <c r="H1044" s="38">
        <f t="shared" si="216"/>
        <v>7400</v>
      </c>
      <c r="I1044" s="83">
        <f t="shared" si="215"/>
        <v>-96.39999999999964</v>
      </c>
      <c r="J1044" s="8">
        <f t="shared" si="207"/>
        <v>98.71404941038365</v>
      </c>
      <c r="K1044" s="8">
        <f>H1044/H1090*100</f>
        <v>1.0176174330517742</v>
      </c>
    </row>
    <row r="1045" spans="1:11" ht="51">
      <c r="A1045" s="13" t="s">
        <v>74</v>
      </c>
      <c r="B1045" s="21" t="s">
        <v>31</v>
      </c>
      <c r="C1045" s="21" t="s">
        <v>6</v>
      </c>
      <c r="D1045" s="21" t="s">
        <v>330</v>
      </c>
      <c r="E1045" s="12" t="s">
        <v>75</v>
      </c>
      <c r="F1045" s="48">
        <f t="shared" si="216"/>
        <v>10993.9</v>
      </c>
      <c r="G1045" s="38">
        <f t="shared" si="216"/>
        <v>7496.4</v>
      </c>
      <c r="H1045" s="38">
        <f t="shared" si="216"/>
        <v>7400</v>
      </c>
      <c r="I1045" s="83">
        <f t="shared" si="215"/>
        <v>-96.39999999999964</v>
      </c>
      <c r="J1045" s="8">
        <f t="shared" si="207"/>
        <v>98.71404941038365</v>
      </c>
      <c r="K1045" s="8">
        <f>H1045/H1090*100</f>
        <v>1.0176174330517742</v>
      </c>
    </row>
    <row r="1046" spans="1:11" ht="12.75">
      <c r="A1046" s="13" t="s">
        <v>126</v>
      </c>
      <c r="B1046" s="21" t="s">
        <v>31</v>
      </c>
      <c r="C1046" s="21" t="s">
        <v>6</v>
      </c>
      <c r="D1046" s="21" t="s">
        <v>330</v>
      </c>
      <c r="E1046" s="12" t="s">
        <v>128</v>
      </c>
      <c r="F1046" s="48">
        <v>10993.9</v>
      </c>
      <c r="G1046" s="38">
        <v>7496.4</v>
      </c>
      <c r="H1046" s="8">
        <v>7400</v>
      </c>
      <c r="I1046" s="83">
        <f t="shared" si="215"/>
        <v>-96.39999999999964</v>
      </c>
      <c r="J1046" s="8">
        <f t="shared" si="207"/>
        <v>98.71404941038365</v>
      </c>
      <c r="K1046" s="8">
        <f>H1046/H1090*100</f>
        <v>1.0176174330517742</v>
      </c>
    </row>
    <row r="1047" spans="1:11" ht="12.75">
      <c r="A1047" s="13"/>
      <c r="B1047" s="21"/>
      <c r="C1047" s="21"/>
      <c r="D1047" s="21"/>
      <c r="E1047" s="12"/>
      <c r="F1047" s="48"/>
      <c r="G1047" s="38"/>
      <c r="H1047" s="8"/>
      <c r="I1047" s="83"/>
      <c r="J1047" s="8"/>
      <c r="K1047" s="8"/>
    </row>
    <row r="1048" spans="1:11" ht="114.75">
      <c r="A1048" s="13" t="s">
        <v>409</v>
      </c>
      <c r="B1048" s="21" t="s">
        <v>31</v>
      </c>
      <c r="C1048" s="21" t="s">
        <v>6</v>
      </c>
      <c r="D1048" s="21" t="s">
        <v>331</v>
      </c>
      <c r="E1048" s="12"/>
      <c r="F1048" s="48">
        <f aca="true" t="shared" si="217" ref="F1048:H1049">F1049</f>
        <v>3664.6</v>
      </c>
      <c r="G1048" s="38">
        <f t="shared" si="217"/>
        <v>2503</v>
      </c>
      <c r="H1048" s="38">
        <f t="shared" si="217"/>
        <v>2466.7</v>
      </c>
      <c r="I1048" s="83">
        <f t="shared" si="215"/>
        <v>-36.30000000000018</v>
      </c>
      <c r="J1048" s="8">
        <f t="shared" si="207"/>
        <v>98.54974031162604</v>
      </c>
      <c r="K1048" s="8">
        <f>H1048/H1090*100</f>
        <v>0.33921039487956905</v>
      </c>
    </row>
    <row r="1049" spans="1:11" ht="51">
      <c r="A1049" s="13" t="s">
        <v>74</v>
      </c>
      <c r="B1049" s="21" t="s">
        <v>31</v>
      </c>
      <c r="C1049" s="21" t="s">
        <v>6</v>
      </c>
      <c r="D1049" s="21" t="s">
        <v>331</v>
      </c>
      <c r="E1049" s="12" t="s">
        <v>75</v>
      </c>
      <c r="F1049" s="48">
        <f t="shared" si="217"/>
        <v>3664.6</v>
      </c>
      <c r="G1049" s="38">
        <f t="shared" si="217"/>
        <v>2503</v>
      </c>
      <c r="H1049" s="38">
        <f t="shared" si="217"/>
        <v>2466.7</v>
      </c>
      <c r="I1049" s="83">
        <f t="shared" si="215"/>
        <v>-36.30000000000018</v>
      </c>
      <c r="J1049" s="8">
        <f t="shared" si="207"/>
        <v>98.54974031162604</v>
      </c>
      <c r="K1049" s="8">
        <f>H1049/H1090*100</f>
        <v>0.33921039487956905</v>
      </c>
    </row>
    <row r="1050" spans="1:11" ht="12.75">
      <c r="A1050" s="13" t="s">
        <v>126</v>
      </c>
      <c r="B1050" s="21" t="s">
        <v>31</v>
      </c>
      <c r="C1050" s="21" t="s">
        <v>6</v>
      </c>
      <c r="D1050" s="21" t="s">
        <v>331</v>
      </c>
      <c r="E1050" s="12" t="s">
        <v>128</v>
      </c>
      <c r="F1050" s="48">
        <v>3664.6</v>
      </c>
      <c r="G1050" s="38">
        <v>2503</v>
      </c>
      <c r="H1050" s="8">
        <v>2466.7</v>
      </c>
      <c r="I1050" s="83">
        <f t="shared" si="215"/>
        <v>-36.30000000000018</v>
      </c>
      <c r="J1050" s="8">
        <f t="shared" si="207"/>
        <v>98.54974031162604</v>
      </c>
      <c r="K1050" s="8">
        <f>H1050/H1090*100</f>
        <v>0.33921039487956905</v>
      </c>
    </row>
    <row r="1051" spans="1:11" ht="51">
      <c r="A1051" s="13" t="s">
        <v>544</v>
      </c>
      <c r="B1051" s="21" t="s">
        <v>31</v>
      </c>
      <c r="C1051" s="21" t="s">
        <v>6</v>
      </c>
      <c r="D1051" s="21" t="s">
        <v>404</v>
      </c>
      <c r="E1051" s="19"/>
      <c r="F1051" s="47">
        <f aca="true" t="shared" si="218" ref="F1051:H1053">F1052</f>
        <v>34571.3</v>
      </c>
      <c r="G1051" s="41">
        <f t="shared" si="218"/>
        <v>18812.7</v>
      </c>
      <c r="H1051" s="41">
        <f t="shared" si="218"/>
        <v>18148.5</v>
      </c>
      <c r="I1051" s="83">
        <f t="shared" si="215"/>
        <v>-664.2000000000007</v>
      </c>
      <c r="J1051" s="8">
        <f t="shared" si="207"/>
        <v>96.46940630531502</v>
      </c>
      <c r="K1051" s="8">
        <f>H1051/H1090*100</f>
        <v>2.495706754559476</v>
      </c>
    </row>
    <row r="1052" spans="1:11" ht="76.5">
      <c r="A1052" s="73" t="s">
        <v>545</v>
      </c>
      <c r="B1052" s="21" t="s">
        <v>31</v>
      </c>
      <c r="C1052" s="21" t="s">
        <v>6</v>
      </c>
      <c r="D1052" s="21" t="s">
        <v>405</v>
      </c>
      <c r="E1052" s="19"/>
      <c r="F1052" s="47">
        <f>F1053+F1056+F1060</f>
        <v>34571.3</v>
      </c>
      <c r="G1052" s="41">
        <f>G1053+G1056+G1060</f>
        <v>18812.7</v>
      </c>
      <c r="H1052" s="41">
        <f>H1053+H1056+H1060</f>
        <v>18148.5</v>
      </c>
      <c r="I1052" s="83">
        <f t="shared" si="215"/>
        <v>-664.2000000000007</v>
      </c>
      <c r="J1052" s="8">
        <f t="shared" si="207"/>
        <v>96.46940630531502</v>
      </c>
      <c r="K1052" s="8">
        <f>H1052/H1090*100</f>
        <v>2.495706754559476</v>
      </c>
    </row>
    <row r="1053" spans="1:11" ht="51">
      <c r="A1053" s="13" t="s">
        <v>76</v>
      </c>
      <c r="B1053" s="21" t="s">
        <v>31</v>
      </c>
      <c r="C1053" s="21" t="s">
        <v>6</v>
      </c>
      <c r="D1053" s="21" t="s">
        <v>405</v>
      </c>
      <c r="E1053" s="19" t="s">
        <v>75</v>
      </c>
      <c r="F1053" s="47">
        <f t="shared" si="218"/>
        <v>31446.3</v>
      </c>
      <c r="G1053" s="41">
        <f t="shared" si="218"/>
        <v>16937.8</v>
      </c>
      <c r="H1053" s="41">
        <f t="shared" si="218"/>
        <v>16868.5</v>
      </c>
      <c r="I1053" s="83">
        <f t="shared" si="215"/>
        <v>-69.29999999999927</v>
      </c>
      <c r="J1053" s="8">
        <f t="shared" si="207"/>
        <v>99.59085595531889</v>
      </c>
      <c r="K1053" s="8">
        <f>H1053/H1090*100</f>
        <v>2.319686441815385</v>
      </c>
    </row>
    <row r="1054" spans="1:11" ht="12.75">
      <c r="A1054" s="13" t="s">
        <v>126</v>
      </c>
      <c r="B1054" s="21" t="s">
        <v>31</v>
      </c>
      <c r="C1054" s="21" t="s">
        <v>6</v>
      </c>
      <c r="D1054" s="21" t="s">
        <v>405</v>
      </c>
      <c r="E1054" s="19" t="s">
        <v>128</v>
      </c>
      <c r="F1054" s="47">
        <v>31446.3</v>
      </c>
      <c r="G1054" s="41">
        <v>16937.8</v>
      </c>
      <c r="H1054" s="8">
        <v>16868.5</v>
      </c>
      <c r="I1054" s="83">
        <f t="shared" si="215"/>
        <v>-69.29999999999927</v>
      </c>
      <c r="J1054" s="8">
        <f t="shared" si="207"/>
        <v>99.59085595531889</v>
      </c>
      <c r="K1054" s="8">
        <f>H1054/H1090*100</f>
        <v>2.319686441815385</v>
      </c>
    </row>
    <row r="1055" spans="1:11" ht="12.75">
      <c r="A1055" s="13"/>
      <c r="B1055" s="21"/>
      <c r="C1055" s="21"/>
      <c r="D1055" s="21"/>
      <c r="E1055" s="19"/>
      <c r="F1055" s="47"/>
      <c r="G1055" s="41"/>
      <c r="H1055" s="8"/>
      <c r="I1055" s="83"/>
      <c r="J1055" s="8"/>
      <c r="K1055" s="8"/>
    </row>
    <row r="1056" spans="1:11" ht="76.5">
      <c r="A1056" s="13" t="s">
        <v>379</v>
      </c>
      <c r="B1056" s="21" t="s">
        <v>31</v>
      </c>
      <c r="C1056" s="21" t="s">
        <v>6</v>
      </c>
      <c r="D1056" s="21" t="s">
        <v>567</v>
      </c>
      <c r="E1056" s="12"/>
      <c r="F1056" s="47">
        <f aca="true" t="shared" si="219" ref="F1056:H1057">F1057</f>
        <v>2343.7</v>
      </c>
      <c r="G1056" s="41">
        <f t="shared" si="219"/>
        <v>1406.2</v>
      </c>
      <c r="H1056" s="41">
        <f t="shared" si="219"/>
        <v>960</v>
      </c>
      <c r="I1056" s="83">
        <f t="shared" si="215"/>
        <v>-446.20000000000005</v>
      </c>
      <c r="J1056" s="8">
        <f t="shared" si="207"/>
        <v>68.26909401223155</v>
      </c>
      <c r="K1056" s="8">
        <f>H1056/H1090*100</f>
        <v>0.132015234558068</v>
      </c>
    </row>
    <row r="1057" spans="1:11" ht="51">
      <c r="A1057" s="13" t="s">
        <v>74</v>
      </c>
      <c r="B1057" s="21" t="s">
        <v>31</v>
      </c>
      <c r="C1057" s="21" t="s">
        <v>6</v>
      </c>
      <c r="D1057" s="21" t="s">
        <v>567</v>
      </c>
      <c r="E1057" s="12" t="s">
        <v>75</v>
      </c>
      <c r="F1057" s="47">
        <f t="shared" si="219"/>
        <v>2343.7</v>
      </c>
      <c r="G1057" s="41">
        <f t="shared" si="219"/>
        <v>1406.2</v>
      </c>
      <c r="H1057" s="41">
        <f t="shared" si="219"/>
        <v>960</v>
      </c>
      <c r="I1057" s="83">
        <f t="shared" si="215"/>
        <v>-446.20000000000005</v>
      </c>
      <c r="J1057" s="8">
        <f t="shared" si="207"/>
        <v>68.26909401223155</v>
      </c>
      <c r="K1057" s="8">
        <f>H1057/H1090*100</f>
        <v>0.132015234558068</v>
      </c>
    </row>
    <row r="1058" spans="1:11" ht="12.75">
      <c r="A1058" s="13" t="s">
        <v>126</v>
      </c>
      <c r="B1058" s="21" t="s">
        <v>31</v>
      </c>
      <c r="C1058" s="21" t="s">
        <v>6</v>
      </c>
      <c r="D1058" s="21" t="s">
        <v>567</v>
      </c>
      <c r="E1058" s="12" t="s">
        <v>128</v>
      </c>
      <c r="F1058" s="47">
        <v>2343.7</v>
      </c>
      <c r="G1058" s="41">
        <v>1406.2</v>
      </c>
      <c r="H1058" s="8">
        <v>960</v>
      </c>
      <c r="I1058" s="83">
        <f t="shared" si="215"/>
        <v>-446.20000000000005</v>
      </c>
      <c r="J1058" s="8">
        <f t="shared" si="207"/>
        <v>68.26909401223155</v>
      </c>
      <c r="K1058" s="8">
        <f>H1058/H1090*100</f>
        <v>0.132015234558068</v>
      </c>
    </row>
    <row r="1059" spans="1:11" ht="12.75">
      <c r="A1059" s="13"/>
      <c r="B1059" s="21"/>
      <c r="C1059" s="21"/>
      <c r="D1059" s="21"/>
      <c r="E1059" s="12"/>
      <c r="F1059" s="47"/>
      <c r="G1059" s="41"/>
      <c r="H1059" s="8"/>
      <c r="I1059" s="83"/>
      <c r="J1059" s="8"/>
      <c r="K1059" s="8"/>
    </row>
    <row r="1060" spans="1:11" ht="114.75">
      <c r="A1060" s="13" t="s">
        <v>409</v>
      </c>
      <c r="B1060" s="21" t="s">
        <v>31</v>
      </c>
      <c r="C1060" s="21" t="s">
        <v>6</v>
      </c>
      <c r="D1060" s="21" t="s">
        <v>568</v>
      </c>
      <c r="E1060" s="12"/>
      <c r="F1060" s="47">
        <f aca="true" t="shared" si="220" ref="F1060:H1061">F1061</f>
        <v>781.3</v>
      </c>
      <c r="G1060" s="41">
        <f t="shared" si="220"/>
        <v>468.7</v>
      </c>
      <c r="H1060" s="41">
        <f t="shared" si="220"/>
        <v>320</v>
      </c>
      <c r="I1060" s="83">
        <f t="shared" si="215"/>
        <v>-148.7</v>
      </c>
      <c r="J1060" s="8">
        <f t="shared" si="207"/>
        <v>68.27394922125026</v>
      </c>
      <c r="K1060" s="8">
        <f>H1060/H1090*100</f>
        <v>0.04400507818602266</v>
      </c>
    </row>
    <row r="1061" spans="1:11" ht="51">
      <c r="A1061" s="13" t="s">
        <v>74</v>
      </c>
      <c r="B1061" s="21" t="s">
        <v>31</v>
      </c>
      <c r="C1061" s="21" t="s">
        <v>6</v>
      </c>
      <c r="D1061" s="21" t="s">
        <v>568</v>
      </c>
      <c r="E1061" s="12" t="s">
        <v>75</v>
      </c>
      <c r="F1061" s="47">
        <f t="shared" si="220"/>
        <v>781.3</v>
      </c>
      <c r="G1061" s="41">
        <f t="shared" si="220"/>
        <v>468.7</v>
      </c>
      <c r="H1061" s="41">
        <f t="shared" si="220"/>
        <v>320</v>
      </c>
      <c r="I1061" s="83">
        <f t="shared" si="215"/>
        <v>-148.7</v>
      </c>
      <c r="J1061" s="8">
        <f t="shared" si="207"/>
        <v>68.27394922125026</v>
      </c>
      <c r="K1061" s="8">
        <f>H1061/H1090*100</f>
        <v>0.04400507818602266</v>
      </c>
    </row>
    <row r="1062" spans="1:11" ht="12.75">
      <c r="A1062" s="13" t="s">
        <v>126</v>
      </c>
      <c r="B1062" s="21" t="s">
        <v>31</v>
      </c>
      <c r="C1062" s="21" t="s">
        <v>6</v>
      </c>
      <c r="D1062" s="21" t="s">
        <v>568</v>
      </c>
      <c r="E1062" s="12" t="s">
        <v>128</v>
      </c>
      <c r="F1062" s="47">
        <v>781.3</v>
      </c>
      <c r="G1062" s="41">
        <v>468.7</v>
      </c>
      <c r="H1062" s="8">
        <v>320</v>
      </c>
      <c r="I1062" s="83">
        <f t="shared" si="215"/>
        <v>-148.7</v>
      </c>
      <c r="J1062" s="8">
        <f t="shared" si="207"/>
        <v>68.27394922125026</v>
      </c>
      <c r="K1062" s="8">
        <f>H1062/H1090*100</f>
        <v>0.04400507818602266</v>
      </c>
    </row>
    <row r="1063" spans="1:11" ht="12.75">
      <c r="A1063" s="13"/>
      <c r="B1063" s="21"/>
      <c r="C1063" s="21"/>
      <c r="D1063" s="21"/>
      <c r="E1063" s="19"/>
      <c r="F1063" s="47"/>
      <c r="G1063" s="41"/>
      <c r="H1063" s="8"/>
      <c r="I1063" s="83"/>
      <c r="J1063" s="8"/>
      <c r="K1063" s="8"/>
    </row>
    <row r="1064" spans="1:11" ht="25.5">
      <c r="A1064" s="13" t="s">
        <v>511</v>
      </c>
      <c r="B1064" s="21" t="s">
        <v>31</v>
      </c>
      <c r="C1064" s="21" t="s">
        <v>61</v>
      </c>
      <c r="D1064" s="21"/>
      <c r="E1064" s="19"/>
      <c r="F1064" s="47">
        <f>F1065</f>
        <v>108779.1</v>
      </c>
      <c r="G1064" s="41">
        <f>G1065</f>
        <v>65267.6</v>
      </c>
      <c r="H1064" s="41">
        <f>H1065</f>
        <v>47895.9</v>
      </c>
      <c r="I1064" s="83">
        <f t="shared" si="215"/>
        <v>-17371.699999999997</v>
      </c>
      <c r="J1064" s="8">
        <f aca="true" t="shared" si="221" ref="J1064:J1090">H1064/G1064*100</f>
        <v>73.38388419368876</v>
      </c>
      <c r="K1064" s="8">
        <f>H1064/H1090*100</f>
        <v>6.586446325906009</v>
      </c>
    </row>
    <row r="1065" spans="1:11" ht="51">
      <c r="A1065" s="13" t="s">
        <v>573</v>
      </c>
      <c r="B1065" s="21" t="s">
        <v>31</v>
      </c>
      <c r="C1065" s="21" t="s">
        <v>61</v>
      </c>
      <c r="D1065" s="21" t="s">
        <v>574</v>
      </c>
      <c r="E1065" s="19"/>
      <c r="F1065" s="47">
        <f>F1066+F1070</f>
        <v>108779.1</v>
      </c>
      <c r="G1065" s="41">
        <f>G1066+G1070</f>
        <v>65267.6</v>
      </c>
      <c r="H1065" s="41">
        <f>H1066+H1070</f>
        <v>47895.9</v>
      </c>
      <c r="I1065" s="83">
        <f t="shared" si="215"/>
        <v>-17371.699999999997</v>
      </c>
      <c r="J1065" s="8">
        <f t="shared" si="221"/>
        <v>73.38388419368876</v>
      </c>
      <c r="K1065" s="8">
        <f>H1065/H1090*100</f>
        <v>6.586446325906009</v>
      </c>
    </row>
    <row r="1066" spans="1:11" ht="38.25">
      <c r="A1066" s="13" t="s">
        <v>514</v>
      </c>
      <c r="B1066" s="21" t="s">
        <v>31</v>
      </c>
      <c r="C1066" s="21" t="s">
        <v>61</v>
      </c>
      <c r="D1066" s="21" t="s">
        <v>515</v>
      </c>
      <c r="E1066" s="19"/>
      <c r="F1066" s="47">
        <f aca="true" t="shared" si="222" ref="F1066:H1067">F1067</f>
        <v>81584.3</v>
      </c>
      <c r="G1066" s="41">
        <f t="shared" si="222"/>
        <v>48950.7</v>
      </c>
      <c r="H1066" s="41">
        <f t="shared" si="222"/>
        <v>35921.9</v>
      </c>
      <c r="I1066" s="83">
        <f t="shared" si="215"/>
        <v>-13028.799999999996</v>
      </c>
      <c r="J1066" s="8">
        <f t="shared" si="221"/>
        <v>73.38383312189612</v>
      </c>
      <c r="K1066" s="8">
        <f>H1066/H1090*100</f>
        <v>4.939831306532773</v>
      </c>
    </row>
    <row r="1067" spans="1:11" ht="25.5">
      <c r="A1067" s="13" t="s">
        <v>516</v>
      </c>
      <c r="B1067" s="21" t="s">
        <v>31</v>
      </c>
      <c r="C1067" s="21" t="s">
        <v>61</v>
      </c>
      <c r="D1067" s="21" t="s">
        <v>515</v>
      </c>
      <c r="E1067" s="19" t="s">
        <v>274</v>
      </c>
      <c r="F1067" s="47">
        <f t="shared" si="222"/>
        <v>81584.3</v>
      </c>
      <c r="G1067" s="41">
        <f t="shared" si="222"/>
        <v>48950.7</v>
      </c>
      <c r="H1067" s="41">
        <f t="shared" si="222"/>
        <v>35921.9</v>
      </c>
      <c r="I1067" s="83">
        <f t="shared" si="215"/>
        <v>-13028.799999999996</v>
      </c>
      <c r="J1067" s="8">
        <f t="shared" si="221"/>
        <v>73.38383312189612</v>
      </c>
      <c r="K1067" s="8">
        <f>H1067/H1090*100</f>
        <v>4.939831306532773</v>
      </c>
    </row>
    <row r="1068" spans="1:11" ht="63.75">
      <c r="A1068" s="13" t="s">
        <v>512</v>
      </c>
      <c r="B1068" s="21" t="s">
        <v>31</v>
      </c>
      <c r="C1068" s="21" t="s">
        <v>61</v>
      </c>
      <c r="D1068" s="21" t="s">
        <v>515</v>
      </c>
      <c r="E1068" s="19" t="s">
        <v>513</v>
      </c>
      <c r="F1068" s="47">
        <v>81584.3</v>
      </c>
      <c r="G1068" s="41">
        <v>48950.7</v>
      </c>
      <c r="H1068" s="8">
        <v>35921.9</v>
      </c>
      <c r="I1068" s="83">
        <f t="shared" si="215"/>
        <v>-13028.799999999996</v>
      </c>
      <c r="J1068" s="8">
        <f t="shared" si="221"/>
        <v>73.38383312189612</v>
      </c>
      <c r="K1068" s="8">
        <f>H1068/H1090*100</f>
        <v>4.939831306532773</v>
      </c>
    </row>
    <row r="1069" spans="1:11" ht="12.75">
      <c r="A1069" s="13"/>
      <c r="B1069" s="21"/>
      <c r="C1069" s="21"/>
      <c r="D1069" s="21"/>
      <c r="E1069" s="19"/>
      <c r="F1069" s="47"/>
      <c r="G1069" s="41"/>
      <c r="H1069" s="8"/>
      <c r="I1069" s="83"/>
      <c r="J1069" s="8"/>
      <c r="K1069" s="8"/>
    </row>
    <row r="1070" spans="1:11" ht="63.75">
      <c r="A1070" s="13" t="s">
        <v>517</v>
      </c>
      <c r="B1070" s="21" t="s">
        <v>31</v>
      </c>
      <c r="C1070" s="21" t="s">
        <v>61</v>
      </c>
      <c r="D1070" s="21" t="s">
        <v>518</v>
      </c>
      <c r="E1070" s="19"/>
      <c r="F1070" s="47">
        <f aca="true" t="shared" si="223" ref="F1070:H1071">F1071</f>
        <v>27194.8</v>
      </c>
      <c r="G1070" s="41">
        <f t="shared" si="223"/>
        <v>16316.9</v>
      </c>
      <c r="H1070" s="41">
        <f t="shared" si="223"/>
        <v>11974</v>
      </c>
      <c r="I1070" s="83">
        <f t="shared" si="215"/>
        <v>-4342.9</v>
      </c>
      <c r="J1070" s="8">
        <f t="shared" si="221"/>
        <v>73.38403740906668</v>
      </c>
      <c r="K1070" s="8">
        <f>H1070/H1090*100</f>
        <v>1.6466150193732356</v>
      </c>
    </row>
    <row r="1071" spans="1:11" ht="25.5">
      <c r="A1071" s="13" t="s">
        <v>516</v>
      </c>
      <c r="B1071" s="21" t="s">
        <v>31</v>
      </c>
      <c r="C1071" s="21" t="s">
        <v>61</v>
      </c>
      <c r="D1071" s="21" t="s">
        <v>518</v>
      </c>
      <c r="E1071" s="19" t="s">
        <v>274</v>
      </c>
      <c r="F1071" s="47">
        <f t="shared" si="223"/>
        <v>27194.8</v>
      </c>
      <c r="G1071" s="41">
        <f t="shared" si="223"/>
        <v>16316.9</v>
      </c>
      <c r="H1071" s="41">
        <f t="shared" si="223"/>
        <v>11974</v>
      </c>
      <c r="I1071" s="83">
        <f t="shared" si="215"/>
        <v>-4342.9</v>
      </c>
      <c r="J1071" s="8">
        <f t="shared" si="221"/>
        <v>73.38403740906668</v>
      </c>
      <c r="K1071" s="8">
        <f>H1071/H1090*100</f>
        <v>1.6466150193732356</v>
      </c>
    </row>
    <row r="1072" spans="1:11" ht="63.75">
      <c r="A1072" s="13" t="s">
        <v>512</v>
      </c>
      <c r="B1072" s="21" t="s">
        <v>31</v>
      </c>
      <c r="C1072" s="21" t="s">
        <v>61</v>
      </c>
      <c r="D1072" s="21" t="s">
        <v>518</v>
      </c>
      <c r="E1072" s="19" t="s">
        <v>513</v>
      </c>
      <c r="F1072" s="47">
        <v>27194.8</v>
      </c>
      <c r="G1072" s="41">
        <v>16316.9</v>
      </c>
      <c r="H1072" s="8">
        <v>11974</v>
      </c>
      <c r="I1072" s="83">
        <f t="shared" si="215"/>
        <v>-4342.9</v>
      </c>
      <c r="J1072" s="8">
        <f t="shared" si="221"/>
        <v>73.38403740906668</v>
      </c>
      <c r="K1072" s="8">
        <f>H1072/H1090*100</f>
        <v>1.6466150193732356</v>
      </c>
    </row>
    <row r="1073" spans="1:11" ht="12.75">
      <c r="A1073" s="13"/>
      <c r="B1073" s="21"/>
      <c r="C1073" s="21"/>
      <c r="D1073" s="21"/>
      <c r="E1073" s="19"/>
      <c r="F1073" s="47"/>
      <c r="G1073" s="41"/>
      <c r="H1073" s="8"/>
      <c r="I1073" s="83"/>
      <c r="J1073" s="8"/>
      <c r="K1073" s="8"/>
    </row>
    <row r="1074" spans="1:11" ht="12.75">
      <c r="A1074" s="13" t="s">
        <v>99</v>
      </c>
      <c r="B1074" s="21" t="s">
        <v>59</v>
      </c>
      <c r="C1074" s="21"/>
      <c r="D1074" s="21"/>
      <c r="E1074" s="19"/>
      <c r="F1074" s="47">
        <f aca="true" t="shared" si="224" ref="F1074:H1078">F1075</f>
        <v>3900</v>
      </c>
      <c r="G1074" s="41">
        <f t="shared" si="224"/>
        <v>2287</v>
      </c>
      <c r="H1074" s="41">
        <f t="shared" si="224"/>
        <v>2266.9</v>
      </c>
      <c r="I1074" s="83">
        <f t="shared" si="215"/>
        <v>-20.09999999999991</v>
      </c>
      <c r="J1074" s="8">
        <f t="shared" si="221"/>
        <v>99.12111937035418</v>
      </c>
      <c r="K1074" s="8">
        <f>H1074/H1090*100</f>
        <v>0.3117347241871712</v>
      </c>
    </row>
    <row r="1075" spans="1:11" ht="12.75">
      <c r="A1075" s="13" t="s">
        <v>100</v>
      </c>
      <c r="B1075" s="21" t="s">
        <v>59</v>
      </c>
      <c r="C1075" s="21" t="s">
        <v>7</v>
      </c>
      <c r="D1075" s="21"/>
      <c r="E1075" s="19"/>
      <c r="F1075" s="47">
        <f t="shared" si="224"/>
        <v>3900</v>
      </c>
      <c r="G1075" s="41">
        <f t="shared" si="224"/>
        <v>2287</v>
      </c>
      <c r="H1075" s="41">
        <f t="shared" si="224"/>
        <v>2266.9</v>
      </c>
      <c r="I1075" s="83">
        <f t="shared" si="215"/>
        <v>-20.09999999999991</v>
      </c>
      <c r="J1075" s="8">
        <f t="shared" si="221"/>
        <v>99.12111937035418</v>
      </c>
      <c r="K1075" s="8">
        <f>H1075/H1090*100</f>
        <v>0.3117347241871712</v>
      </c>
    </row>
    <row r="1076" spans="1:11" ht="38.25">
      <c r="A1076" s="13" t="s">
        <v>466</v>
      </c>
      <c r="B1076" s="21" t="s">
        <v>59</v>
      </c>
      <c r="C1076" s="21" t="s">
        <v>7</v>
      </c>
      <c r="D1076" s="21" t="s">
        <v>468</v>
      </c>
      <c r="E1076" s="12"/>
      <c r="F1076" s="48">
        <f t="shared" si="224"/>
        <v>3900</v>
      </c>
      <c r="G1076" s="38">
        <f t="shared" si="224"/>
        <v>2287</v>
      </c>
      <c r="H1076" s="38">
        <f t="shared" si="224"/>
        <v>2266.9</v>
      </c>
      <c r="I1076" s="83">
        <f t="shared" si="215"/>
        <v>-20.09999999999991</v>
      </c>
      <c r="J1076" s="8">
        <f t="shared" si="221"/>
        <v>99.12111937035418</v>
      </c>
      <c r="K1076" s="8">
        <f>H1076/H1090*100</f>
        <v>0.3117347241871712</v>
      </c>
    </row>
    <row r="1077" spans="1:11" ht="35.25" customHeight="1">
      <c r="A1077" s="13" t="s">
        <v>467</v>
      </c>
      <c r="B1077" s="21" t="s">
        <v>59</v>
      </c>
      <c r="C1077" s="21" t="s">
        <v>7</v>
      </c>
      <c r="D1077" s="21" t="s">
        <v>468</v>
      </c>
      <c r="E1077" s="12"/>
      <c r="F1077" s="48">
        <f t="shared" si="224"/>
        <v>3900</v>
      </c>
      <c r="G1077" s="38">
        <f t="shared" si="224"/>
        <v>2287</v>
      </c>
      <c r="H1077" s="38">
        <f t="shared" si="224"/>
        <v>2266.9</v>
      </c>
      <c r="I1077" s="83">
        <f t="shared" si="215"/>
        <v>-20.09999999999991</v>
      </c>
      <c r="J1077" s="8">
        <f t="shared" si="221"/>
        <v>99.12111937035418</v>
      </c>
      <c r="K1077" s="8">
        <f>H1077/H1090*100</f>
        <v>0.3117347241871712</v>
      </c>
    </row>
    <row r="1078" spans="1:11" ht="51">
      <c r="A1078" s="13" t="s">
        <v>76</v>
      </c>
      <c r="B1078" s="21" t="s">
        <v>59</v>
      </c>
      <c r="C1078" s="21" t="s">
        <v>7</v>
      </c>
      <c r="D1078" s="21" t="s">
        <v>468</v>
      </c>
      <c r="E1078" s="12" t="s">
        <v>75</v>
      </c>
      <c r="F1078" s="48">
        <f t="shared" si="224"/>
        <v>3900</v>
      </c>
      <c r="G1078" s="38">
        <f t="shared" si="224"/>
        <v>2287</v>
      </c>
      <c r="H1078" s="38">
        <f t="shared" si="224"/>
        <v>2266.9</v>
      </c>
      <c r="I1078" s="83">
        <f t="shared" si="215"/>
        <v>-20.09999999999991</v>
      </c>
      <c r="J1078" s="8">
        <f t="shared" si="221"/>
        <v>99.12111937035418</v>
      </c>
      <c r="K1078" s="8">
        <f>H1078/H1090*100</f>
        <v>0.3117347241871712</v>
      </c>
    </row>
    <row r="1079" spans="1:11" ht="12.75">
      <c r="A1079" s="13" t="s">
        <v>125</v>
      </c>
      <c r="B1079" s="21" t="s">
        <v>59</v>
      </c>
      <c r="C1079" s="21" t="s">
        <v>7</v>
      </c>
      <c r="D1079" s="21" t="s">
        <v>468</v>
      </c>
      <c r="E1079" s="12" t="s">
        <v>127</v>
      </c>
      <c r="F1079" s="48">
        <v>3900</v>
      </c>
      <c r="G1079" s="38">
        <v>2287</v>
      </c>
      <c r="H1079" s="8">
        <v>2266.9</v>
      </c>
      <c r="I1079" s="83">
        <f t="shared" si="215"/>
        <v>-20.09999999999991</v>
      </c>
      <c r="J1079" s="8">
        <f t="shared" si="221"/>
        <v>99.12111937035418</v>
      </c>
      <c r="K1079" s="8">
        <f>H1079/H1090*100</f>
        <v>0.3117347241871712</v>
      </c>
    </row>
    <row r="1080" spans="1:11" ht="12.75">
      <c r="A1080" s="74"/>
      <c r="B1080" s="65"/>
      <c r="C1080" s="21"/>
      <c r="D1080" s="21"/>
      <c r="E1080" s="19"/>
      <c r="F1080" s="47"/>
      <c r="G1080" s="41"/>
      <c r="H1080" s="8"/>
      <c r="I1080" s="83"/>
      <c r="J1080" s="8"/>
      <c r="K1080" s="8"/>
    </row>
    <row r="1081" spans="1:11" ht="25.5">
      <c r="A1081" s="13" t="s">
        <v>101</v>
      </c>
      <c r="B1081" s="21" t="s">
        <v>37</v>
      </c>
      <c r="C1081" s="21"/>
      <c r="D1081" s="21"/>
      <c r="E1081" s="19"/>
      <c r="F1081" s="47">
        <f aca="true" t="shared" si="225" ref="F1081:F1087">F1082</f>
        <v>22000</v>
      </c>
      <c r="G1081" s="41">
        <f aca="true" t="shared" si="226" ref="G1081:H1087">G1082</f>
        <v>2400</v>
      </c>
      <c r="H1081" s="41">
        <f t="shared" si="226"/>
        <v>2394.1</v>
      </c>
      <c r="I1081" s="83">
        <f t="shared" si="215"/>
        <v>-5.900000000000091</v>
      </c>
      <c r="J1081" s="8">
        <f t="shared" si="221"/>
        <v>99.75416666666666</v>
      </c>
      <c r="K1081" s="8">
        <f>H1081/H1090*100</f>
        <v>0.3292267427661152</v>
      </c>
    </row>
    <row r="1082" spans="1:11" ht="25.5">
      <c r="A1082" s="13" t="s">
        <v>102</v>
      </c>
      <c r="B1082" s="21" t="s">
        <v>37</v>
      </c>
      <c r="C1082" s="21" t="s">
        <v>6</v>
      </c>
      <c r="D1082" s="21"/>
      <c r="E1082" s="19"/>
      <c r="F1082" s="47">
        <f t="shared" si="225"/>
        <v>22000</v>
      </c>
      <c r="G1082" s="41">
        <f t="shared" si="226"/>
        <v>2400</v>
      </c>
      <c r="H1082" s="41">
        <f t="shared" si="226"/>
        <v>2394.1</v>
      </c>
      <c r="I1082" s="83">
        <f t="shared" si="215"/>
        <v>-5.900000000000091</v>
      </c>
      <c r="J1082" s="8">
        <f t="shared" si="221"/>
        <v>99.75416666666666</v>
      </c>
      <c r="K1082" s="8">
        <f>H1082/H1090*100</f>
        <v>0.3292267427661152</v>
      </c>
    </row>
    <row r="1083" spans="1:11" ht="51">
      <c r="A1083" s="13" t="s">
        <v>469</v>
      </c>
      <c r="B1083" s="65">
        <v>13</v>
      </c>
      <c r="C1083" s="21" t="s">
        <v>6</v>
      </c>
      <c r="D1083" s="21" t="s">
        <v>180</v>
      </c>
      <c r="E1083" s="19"/>
      <c r="F1083" s="47">
        <f t="shared" si="225"/>
        <v>22000</v>
      </c>
      <c r="G1083" s="41">
        <f t="shared" si="226"/>
        <v>2400</v>
      </c>
      <c r="H1083" s="41">
        <f t="shared" si="226"/>
        <v>2394.1</v>
      </c>
      <c r="I1083" s="83">
        <f t="shared" si="215"/>
        <v>-5.900000000000091</v>
      </c>
      <c r="J1083" s="8">
        <f t="shared" si="221"/>
        <v>99.75416666666666</v>
      </c>
      <c r="K1083" s="8">
        <f>H1083/H1090*100</f>
        <v>0.3292267427661152</v>
      </c>
    </row>
    <row r="1084" spans="1:11" ht="51">
      <c r="A1084" s="13" t="s">
        <v>462</v>
      </c>
      <c r="B1084" s="65">
        <v>13</v>
      </c>
      <c r="C1084" s="21" t="s">
        <v>6</v>
      </c>
      <c r="D1084" s="21" t="s">
        <v>241</v>
      </c>
      <c r="E1084" s="12"/>
      <c r="F1084" s="48">
        <f t="shared" si="225"/>
        <v>22000</v>
      </c>
      <c r="G1084" s="38">
        <f t="shared" si="226"/>
        <v>2400</v>
      </c>
      <c r="H1084" s="38">
        <f t="shared" si="226"/>
        <v>2394.1</v>
      </c>
      <c r="I1084" s="83">
        <f t="shared" si="215"/>
        <v>-5.900000000000091</v>
      </c>
      <c r="J1084" s="8">
        <f t="shared" si="221"/>
        <v>99.75416666666666</v>
      </c>
      <c r="K1084" s="8">
        <f>H1084/H1090*100</f>
        <v>0.3292267427661152</v>
      </c>
    </row>
    <row r="1085" spans="1:11" ht="63.75">
      <c r="A1085" s="13" t="s">
        <v>470</v>
      </c>
      <c r="B1085" s="65">
        <v>13</v>
      </c>
      <c r="C1085" s="21" t="s">
        <v>6</v>
      </c>
      <c r="D1085" s="21" t="s">
        <v>181</v>
      </c>
      <c r="E1085" s="12"/>
      <c r="F1085" s="48">
        <f aca="true" t="shared" si="227" ref="F1085:H1086">F1086</f>
        <v>22000</v>
      </c>
      <c r="G1085" s="38">
        <f t="shared" si="227"/>
        <v>2400</v>
      </c>
      <c r="H1085" s="38">
        <f t="shared" si="227"/>
        <v>2394.1</v>
      </c>
      <c r="I1085" s="83">
        <f t="shared" si="215"/>
        <v>-5.900000000000091</v>
      </c>
      <c r="J1085" s="8">
        <f t="shared" si="221"/>
        <v>99.75416666666666</v>
      </c>
      <c r="K1085" s="8">
        <f>H1085/H1090*100</f>
        <v>0.3292267427661152</v>
      </c>
    </row>
    <row r="1086" spans="1:11" ht="63.75">
      <c r="A1086" s="13" t="s">
        <v>470</v>
      </c>
      <c r="B1086" s="65">
        <v>13</v>
      </c>
      <c r="C1086" s="21" t="s">
        <v>6</v>
      </c>
      <c r="D1086" s="21" t="s">
        <v>181</v>
      </c>
      <c r="E1086" s="12"/>
      <c r="F1086" s="48">
        <f t="shared" si="227"/>
        <v>22000</v>
      </c>
      <c r="G1086" s="38">
        <f t="shared" si="227"/>
        <v>2400</v>
      </c>
      <c r="H1086" s="38">
        <f t="shared" si="227"/>
        <v>2394.1</v>
      </c>
      <c r="I1086" s="83">
        <f t="shared" si="215"/>
        <v>-5.900000000000091</v>
      </c>
      <c r="J1086" s="8">
        <f t="shared" si="221"/>
        <v>99.75416666666666</v>
      </c>
      <c r="K1086" s="8">
        <f>H1086/H1090*100</f>
        <v>0.3292267427661152</v>
      </c>
    </row>
    <row r="1087" spans="1:11" ht="25.5">
      <c r="A1087" s="13" t="s">
        <v>103</v>
      </c>
      <c r="B1087" s="65">
        <v>13</v>
      </c>
      <c r="C1087" s="21" t="s">
        <v>6</v>
      </c>
      <c r="D1087" s="21" t="s">
        <v>181</v>
      </c>
      <c r="E1087" s="12" t="s">
        <v>104</v>
      </c>
      <c r="F1087" s="48">
        <f t="shared" si="225"/>
        <v>22000</v>
      </c>
      <c r="G1087" s="38">
        <f t="shared" si="226"/>
        <v>2400</v>
      </c>
      <c r="H1087" s="38">
        <f t="shared" si="226"/>
        <v>2394.1</v>
      </c>
      <c r="I1087" s="83">
        <f t="shared" si="215"/>
        <v>-5.900000000000091</v>
      </c>
      <c r="J1087" s="8">
        <f t="shared" si="221"/>
        <v>99.75416666666666</v>
      </c>
      <c r="K1087" s="8">
        <f>H1087/H1090*100</f>
        <v>0.3292267427661152</v>
      </c>
    </row>
    <row r="1088" spans="1:11" ht="12.75">
      <c r="A1088" s="13" t="s">
        <v>134</v>
      </c>
      <c r="B1088" s="65">
        <v>13</v>
      </c>
      <c r="C1088" s="21" t="s">
        <v>6</v>
      </c>
      <c r="D1088" s="21" t="s">
        <v>181</v>
      </c>
      <c r="E1088" s="12" t="s">
        <v>135</v>
      </c>
      <c r="F1088" s="48">
        <v>22000</v>
      </c>
      <c r="G1088" s="38">
        <v>2400</v>
      </c>
      <c r="H1088" s="8">
        <v>2394.1</v>
      </c>
      <c r="I1088" s="83">
        <f t="shared" si="215"/>
        <v>-5.900000000000091</v>
      </c>
      <c r="J1088" s="8">
        <f t="shared" si="221"/>
        <v>99.75416666666666</v>
      </c>
      <c r="K1088" s="8">
        <f>H1088/H1090*100</f>
        <v>0.3292267427661152</v>
      </c>
    </row>
    <row r="1089" spans="1:11" ht="12.75">
      <c r="A1089" s="13"/>
      <c r="B1089" s="21"/>
      <c r="C1089" s="21"/>
      <c r="D1089" s="21"/>
      <c r="E1089" s="12"/>
      <c r="F1089" s="48"/>
      <c r="G1089" s="38"/>
      <c r="H1089" s="8"/>
      <c r="I1089" s="83"/>
      <c r="J1089" s="8"/>
      <c r="K1089" s="8"/>
    </row>
    <row r="1090" spans="1:11" ht="12.75">
      <c r="A1090" s="13" t="s">
        <v>105</v>
      </c>
      <c r="B1090" s="21"/>
      <c r="C1090" s="21"/>
      <c r="D1090" s="21"/>
      <c r="E1090" s="12"/>
      <c r="F1090" s="48">
        <f>F1081+F1074+F1025+F907+F818+F597+F589+F435+F266+F222+F212+F17</f>
        <v>1749037.9000000001</v>
      </c>
      <c r="G1090" s="38">
        <f>G1081+G1074+G1025+G907+G818+G597+G589+G435+G266+G222+G212+G17</f>
        <v>817234.8000000002</v>
      </c>
      <c r="H1090" s="38">
        <f>H1081+H1074+H1025+H907+H818+H597+H589+H435+H266+H222+H212+H17</f>
        <v>727188.8</v>
      </c>
      <c r="I1090" s="83">
        <f t="shared" si="215"/>
        <v>-90046.00000000012</v>
      </c>
      <c r="J1090" s="8">
        <f t="shared" si="221"/>
        <v>88.98162437527132</v>
      </c>
      <c r="K1090" s="8">
        <f>H1090/H1090*100</f>
        <v>100</v>
      </c>
    </row>
    <row r="1091" spans="1:8" ht="12.75">
      <c r="A1091" s="36"/>
      <c r="B1091" s="75"/>
      <c r="C1091" s="75"/>
      <c r="D1091" s="75"/>
      <c r="E1091" s="53"/>
      <c r="F1091" s="30"/>
      <c r="G1091" s="44"/>
      <c r="H1091" s="97"/>
    </row>
    <row r="1092" spans="1:8" ht="12.75">
      <c r="A1092" s="36"/>
      <c r="B1092" s="75"/>
      <c r="C1092" s="75"/>
      <c r="D1092" s="75"/>
      <c r="E1092" s="53"/>
      <c r="F1092" s="30"/>
      <c r="G1092" s="44"/>
      <c r="H1092" s="97"/>
    </row>
    <row r="1093" spans="1:8" ht="12.75">
      <c r="A1093" s="36"/>
      <c r="B1093" s="75"/>
      <c r="C1093" s="75"/>
      <c r="D1093" s="75"/>
      <c r="E1093" s="53"/>
      <c r="F1093" s="30"/>
      <c r="G1093" s="44"/>
      <c r="H1093" s="97"/>
    </row>
    <row r="1094" spans="1:8" ht="12.75">
      <c r="A1094" s="36"/>
      <c r="B1094" s="76"/>
      <c r="C1094" s="75"/>
      <c r="D1094" s="75"/>
      <c r="E1094" s="53"/>
      <c r="F1094" s="30"/>
      <c r="G1094" s="44"/>
      <c r="H1094" s="97"/>
    </row>
    <row r="1095" spans="1:8" ht="12.75">
      <c r="A1095" s="36"/>
      <c r="B1095" s="75"/>
      <c r="C1095" s="75"/>
      <c r="D1095" s="75"/>
      <c r="E1095" s="53"/>
      <c r="F1095" s="30"/>
      <c r="G1095" s="44"/>
      <c r="H1095" s="97"/>
    </row>
    <row r="1096" spans="1:8" ht="12.75">
      <c r="A1096" s="36"/>
      <c r="B1096" s="75"/>
      <c r="C1096" s="75"/>
      <c r="D1096" s="75"/>
      <c r="E1096" s="77"/>
      <c r="F1096" s="78"/>
      <c r="G1096" s="45"/>
      <c r="H1096" s="97"/>
    </row>
    <row r="1097" spans="1:8" ht="12.75">
      <c r="A1097" s="36"/>
      <c r="B1097" s="75"/>
      <c r="C1097" s="75"/>
      <c r="D1097" s="75"/>
      <c r="E1097" s="77"/>
      <c r="F1097" s="78"/>
      <c r="G1097" s="45"/>
      <c r="H1097" s="97"/>
    </row>
    <row r="1098" spans="1:8" ht="12.75">
      <c r="A1098" s="36"/>
      <c r="B1098" s="75"/>
      <c r="C1098" s="75"/>
      <c r="D1098" s="75"/>
      <c r="E1098" s="77"/>
      <c r="F1098" s="78"/>
      <c r="G1098" s="45"/>
      <c r="H1098" s="97"/>
    </row>
    <row r="1099" spans="1:8" ht="12.75">
      <c r="A1099" s="36"/>
      <c r="B1099" s="75"/>
      <c r="C1099" s="75"/>
      <c r="D1099" s="75"/>
      <c r="E1099" s="53"/>
      <c r="F1099" s="78"/>
      <c r="G1099" s="45"/>
      <c r="H1099" s="97"/>
    </row>
    <row r="1100" spans="1:8" ht="12.75">
      <c r="A1100" s="36"/>
      <c r="B1100" s="75"/>
      <c r="C1100" s="75"/>
      <c r="D1100" s="75"/>
      <c r="E1100" s="53"/>
      <c r="F1100" s="78"/>
      <c r="G1100" s="45"/>
      <c r="H1100" s="97"/>
    </row>
    <row r="1101" spans="1:8" ht="12.75">
      <c r="A1101" s="36"/>
      <c r="B1101" s="75"/>
      <c r="C1101" s="75"/>
      <c r="D1101" s="75"/>
      <c r="E1101" s="53"/>
      <c r="F1101" s="78"/>
      <c r="G1101" s="46"/>
      <c r="H1101" s="97"/>
    </row>
    <row r="1102" spans="1:8" ht="12.75">
      <c r="A1102" s="36"/>
      <c r="B1102" s="75"/>
      <c r="C1102" s="75"/>
      <c r="D1102" s="75"/>
      <c r="E1102" s="53"/>
      <c r="F1102" s="30"/>
      <c r="G1102" s="46"/>
      <c r="H1102" s="97"/>
    </row>
    <row r="1103" spans="1:8" ht="12.75">
      <c r="A1103" s="36"/>
      <c r="B1103" s="75"/>
      <c r="C1103" s="75"/>
      <c r="D1103" s="75"/>
      <c r="E1103" s="53"/>
      <c r="F1103" s="30"/>
      <c r="G1103" s="46"/>
      <c r="H1103" s="97"/>
    </row>
    <row r="1104" spans="1:8" ht="12.75">
      <c r="A1104" s="36"/>
      <c r="B1104" s="75"/>
      <c r="C1104" s="75"/>
      <c r="D1104" s="75"/>
      <c r="E1104" s="53"/>
      <c r="F1104" s="30"/>
      <c r="G1104" s="46"/>
      <c r="H1104" s="97"/>
    </row>
    <row r="1105" spans="1:8" ht="12.75">
      <c r="A1105" s="36"/>
      <c r="B1105" s="75"/>
      <c r="C1105" s="75"/>
      <c r="D1105" s="75"/>
      <c r="E1105" s="53"/>
      <c r="F1105" s="30"/>
      <c r="G1105" s="46"/>
      <c r="H1105" s="97"/>
    </row>
    <row r="1106" spans="1:8" ht="12.75">
      <c r="A1106" s="36"/>
      <c r="B1106" s="75"/>
      <c r="C1106" s="75"/>
      <c r="D1106" s="75"/>
      <c r="E1106" s="53"/>
      <c r="F1106" s="30"/>
      <c r="G1106" s="46"/>
      <c r="H1106" s="97"/>
    </row>
    <row r="1107" spans="1:8" ht="12.75">
      <c r="A1107" s="36"/>
      <c r="B1107" s="75"/>
      <c r="C1107" s="75"/>
      <c r="D1107" s="75"/>
      <c r="E1107" s="53"/>
      <c r="F1107" s="30"/>
      <c r="G1107" s="46"/>
      <c r="H1107" s="97"/>
    </row>
    <row r="1108" spans="1:8" ht="12.75">
      <c r="A1108" s="36"/>
      <c r="B1108" s="75"/>
      <c r="C1108" s="75"/>
      <c r="D1108" s="75"/>
      <c r="E1108" s="53"/>
      <c r="F1108" s="30"/>
      <c r="G1108" s="46"/>
      <c r="H1108" s="97"/>
    </row>
    <row r="1109" spans="1:8" ht="12.75">
      <c r="A1109" s="36"/>
      <c r="B1109" s="75"/>
      <c r="C1109" s="75"/>
      <c r="D1109" s="75"/>
      <c r="E1109" s="53"/>
      <c r="F1109" s="78"/>
      <c r="G1109" s="46"/>
      <c r="H1109" s="97"/>
    </row>
    <row r="1110" spans="1:8" ht="12.75">
      <c r="A1110" s="36"/>
      <c r="B1110" s="75"/>
      <c r="C1110" s="75"/>
      <c r="D1110" s="75"/>
      <c r="E1110" s="53"/>
      <c r="F1110" s="30"/>
      <c r="G1110" s="44"/>
      <c r="H1110" s="97"/>
    </row>
    <row r="1111" spans="1:8" ht="12.75">
      <c r="A1111" s="36"/>
      <c r="B1111" s="75"/>
      <c r="C1111" s="75"/>
      <c r="D1111" s="75"/>
      <c r="E1111" s="53"/>
      <c r="F1111" s="30"/>
      <c r="G1111" s="44"/>
      <c r="H1111" s="97"/>
    </row>
    <row r="1112" spans="1:8" ht="12.75">
      <c r="A1112" s="36"/>
      <c r="B1112" s="75"/>
      <c r="C1112" s="75"/>
      <c r="D1112" s="75"/>
      <c r="E1112" s="53"/>
      <c r="F1112" s="30"/>
      <c r="G1112" s="44"/>
      <c r="H1112" s="97"/>
    </row>
    <row r="1113" spans="1:8" ht="12.75">
      <c r="A1113" s="36"/>
      <c r="B1113" s="75"/>
      <c r="C1113" s="75"/>
      <c r="D1113" s="75"/>
      <c r="E1113" s="53"/>
      <c r="F1113" s="30"/>
      <c r="G1113" s="44"/>
      <c r="H1113" s="97"/>
    </row>
    <row r="1114" spans="1:8" ht="12.75">
      <c r="A1114" s="36"/>
      <c r="B1114" s="75"/>
      <c r="C1114" s="75"/>
      <c r="D1114" s="75"/>
      <c r="E1114" s="53"/>
      <c r="F1114" s="30"/>
      <c r="G1114" s="44"/>
      <c r="H1114" s="97"/>
    </row>
    <row r="1115" spans="1:8" ht="12.75">
      <c r="A1115" s="36"/>
      <c r="B1115" s="75"/>
      <c r="C1115" s="75"/>
      <c r="D1115" s="75"/>
      <c r="E1115" s="77"/>
      <c r="F1115" s="78"/>
      <c r="G1115" s="46"/>
      <c r="H1115" s="97"/>
    </row>
    <row r="1116" spans="1:8" ht="12.75">
      <c r="A1116" s="36"/>
      <c r="B1116" s="75"/>
      <c r="C1116" s="75"/>
      <c r="D1116" s="75"/>
      <c r="E1116" s="79"/>
      <c r="F1116" s="78"/>
      <c r="G1116" s="45"/>
      <c r="H1116" s="97"/>
    </row>
    <row r="1117" spans="1:8" ht="12.75">
      <c r="A1117" s="36"/>
      <c r="B1117" s="35"/>
      <c r="C1117" s="35"/>
      <c r="D1117" s="35"/>
      <c r="E1117" s="33"/>
      <c r="F1117" s="80"/>
      <c r="G1117" s="46"/>
      <c r="H1117" s="97"/>
    </row>
    <row r="1118" spans="1:8" ht="12.75">
      <c r="A1118" s="36"/>
      <c r="B1118" s="35"/>
      <c r="C1118" s="35"/>
      <c r="D1118" s="35"/>
      <c r="E1118" s="33"/>
      <c r="F1118" s="33"/>
      <c r="G1118" s="46"/>
      <c r="H1118" s="97"/>
    </row>
    <row r="1119" spans="1:8" ht="12.75">
      <c r="A1119" s="36"/>
      <c r="B1119" s="35"/>
      <c r="C1119" s="35"/>
      <c r="D1119" s="35"/>
      <c r="E1119" s="33"/>
      <c r="F1119" s="33"/>
      <c r="G1119" s="46"/>
      <c r="H1119" s="97"/>
    </row>
    <row r="1120" spans="1:8" ht="12.75">
      <c r="A1120" s="36"/>
      <c r="B1120" s="35"/>
      <c r="C1120" s="35"/>
      <c r="D1120" s="35"/>
      <c r="E1120" s="33"/>
      <c r="F1120" s="33"/>
      <c r="G1120" s="46"/>
      <c r="H1120" s="97"/>
    </row>
    <row r="1121" spans="1:8" ht="12.75">
      <c r="A1121" s="36"/>
      <c r="B1121" s="35"/>
      <c r="C1121" s="35"/>
      <c r="D1121" s="35"/>
      <c r="E1121" s="33"/>
      <c r="F1121" s="33"/>
      <c r="G1121" s="46"/>
      <c r="H1121" s="97"/>
    </row>
    <row r="1122" spans="1:8" ht="12.75">
      <c r="A1122" s="36"/>
      <c r="B1122" s="35"/>
      <c r="C1122" s="35"/>
      <c r="D1122" s="35"/>
      <c r="E1122" s="33"/>
      <c r="F1122" s="33"/>
      <c r="G1122" s="46"/>
      <c r="H1122" s="97"/>
    </row>
    <row r="1123" spans="1:8" ht="12.75">
      <c r="A1123" s="36"/>
      <c r="B1123" s="35"/>
      <c r="C1123" s="35"/>
      <c r="D1123" s="35"/>
      <c r="E1123" s="33"/>
      <c r="F1123" s="33"/>
      <c r="G1123" s="46"/>
      <c r="H1123" s="97"/>
    </row>
    <row r="1124" spans="1:8" ht="12.75">
      <c r="A1124" s="36"/>
      <c r="B1124" s="35"/>
      <c r="C1124" s="35"/>
      <c r="D1124" s="35"/>
      <c r="E1124" s="33"/>
      <c r="F1124" s="33"/>
      <c r="G1124" s="46"/>
      <c r="H1124" s="97"/>
    </row>
    <row r="1125" spans="1:8" ht="12.75">
      <c r="A1125" s="36"/>
      <c r="B1125" s="35"/>
      <c r="C1125" s="35"/>
      <c r="D1125" s="35"/>
      <c r="E1125" s="33"/>
      <c r="F1125" s="33"/>
      <c r="G1125" s="46"/>
      <c r="H1125" s="97"/>
    </row>
    <row r="1126" spans="1:8" ht="12.75">
      <c r="A1126" s="36"/>
      <c r="B1126" s="35"/>
      <c r="C1126" s="35"/>
      <c r="D1126" s="35"/>
      <c r="E1126" s="33"/>
      <c r="F1126" s="33"/>
      <c r="G1126" s="46"/>
      <c r="H1126" s="97"/>
    </row>
    <row r="1127" spans="1:8" ht="12.75">
      <c r="A1127" s="36"/>
      <c r="B1127" s="35"/>
      <c r="C1127" s="35"/>
      <c r="D1127" s="35"/>
      <c r="E1127" s="33"/>
      <c r="F1127" s="33"/>
      <c r="G1127" s="46"/>
      <c r="H1127" s="97"/>
    </row>
    <row r="1128" spans="1:8" ht="12.75">
      <c r="A1128" s="36"/>
      <c r="B1128" s="35"/>
      <c r="C1128" s="35"/>
      <c r="D1128" s="35"/>
      <c r="E1128" s="33"/>
      <c r="F1128" s="33"/>
      <c r="G1128" s="46"/>
      <c r="H1128" s="97"/>
    </row>
    <row r="1129" spans="1:8" ht="12.75">
      <c r="A1129" s="36"/>
      <c r="B1129" s="35"/>
      <c r="C1129" s="35"/>
      <c r="D1129" s="35"/>
      <c r="E1129" s="33"/>
      <c r="F1129" s="33"/>
      <c r="G1129" s="46"/>
      <c r="H1129" s="97"/>
    </row>
    <row r="1130" spans="1:8" ht="12.75">
      <c r="A1130" s="36"/>
      <c r="B1130" s="35"/>
      <c r="C1130" s="35"/>
      <c r="D1130" s="35"/>
      <c r="E1130" s="33"/>
      <c r="F1130" s="33"/>
      <c r="G1130" s="46"/>
      <c r="H1130" s="97"/>
    </row>
    <row r="1131" spans="1:8" ht="12.75">
      <c r="A1131" s="36"/>
      <c r="B1131" s="35"/>
      <c r="C1131" s="35"/>
      <c r="D1131" s="35"/>
      <c r="E1131" s="33"/>
      <c r="F1131" s="33"/>
      <c r="G1131" s="46"/>
      <c r="H1131" s="97"/>
    </row>
    <row r="1132" spans="1:8" ht="12.75">
      <c r="A1132" s="36"/>
      <c r="B1132" s="35"/>
      <c r="C1132" s="35"/>
      <c r="D1132" s="35"/>
      <c r="E1132" s="33"/>
      <c r="F1132" s="33"/>
      <c r="G1132" s="46"/>
      <c r="H1132" s="97"/>
    </row>
    <row r="1133" spans="1:8" ht="12.75">
      <c r="A1133" s="36"/>
      <c r="B1133" s="35"/>
      <c r="C1133" s="35"/>
      <c r="D1133" s="35"/>
      <c r="E1133" s="33"/>
      <c r="F1133" s="33"/>
      <c r="G1133" s="46"/>
      <c r="H1133" s="97"/>
    </row>
    <row r="1134" spans="1:8" ht="12.75">
      <c r="A1134" s="36"/>
      <c r="B1134" s="35"/>
      <c r="C1134" s="35"/>
      <c r="D1134" s="35"/>
      <c r="E1134" s="33"/>
      <c r="F1134" s="33"/>
      <c r="G1134" s="46"/>
      <c r="H1134" s="97"/>
    </row>
    <row r="1135" spans="1:8" ht="12.75">
      <c r="A1135" s="36"/>
      <c r="B1135" s="35"/>
      <c r="C1135" s="35"/>
      <c r="D1135" s="35"/>
      <c r="E1135" s="33"/>
      <c r="F1135" s="33"/>
      <c r="G1135" s="46"/>
      <c r="H1135" s="97"/>
    </row>
    <row r="1136" spans="1:8" ht="12.75">
      <c r="A1136" s="36"/>
      <c r="B1136" s="35"/>
      <c r="C1136" s="35"/>
      <c r="D1136" s="35"/>
      <c r="E1136" s="33"/>
      <c r="F1136" s="33"/>
      <c r="G1136" s="46"/>
      <c r="H1136" s="97"/>
    </row>
    <row r="1137" spans="1:8" ht="12.75">
      <c r="A1137" s="36"/>
      <c r="B1137" s="35"/>
      <c r="C1137" s="35"/>
      <c r="D1137" s="35"/>
      <c r="E1137" s="33"/>
      <c r="F1137" s="33"/>
      <c r="G1137" s="46"/>
      <c r="H1137" s="97"/>
    </row>
    <row r="1138" spans="1:8" ht="12.75">
      <c r="A1138" s="36"/>
      <c r="B1138" s="35"/>
      <c r="C1138" s="35"/>
      <c r="D1138" s="35"/>
      <c r="E1138" s="33"/>
      <c r="F1138" s="33"/>
      <c r="G1138" s="46"/>
      <c r="H1138" s="97"/>
    </row>
    <row r="1139" spans="1:8" ht="12.75">
      <c r="A1139" s="36"/>
      <c r="B1139" s="35"/>
      <c r="C1139" s="35"/>
      <c r="D1139" s="35"/>
      <c r="E1139" s="33"/>
      <c r="F1139" s="33"/>
      <c r="G1139" s="98"/>
      <c r="H1139" s="97"/>
    </row>
    <row r="1140" spans="1:8" ht="12.75">
      <c r="A1140" s="36"/>
      <c r="B1140" s="35"/>
      <c r="C1140" s="35"/>
      <c r="D1140" s="35"/>
      <c r="E1140" s="33"/>
      <c r="F1140" s="33"/>
      <c r="G1140" s="98"/>
      <c r="H1140" s="97"/>
    </row>
    <row r="1141" spans="1:8" ht="12.75">
      <c r="A1141" s="36"/>
      <c r="B1141" s="35"/>
      <c r="C1141" s="35"/>
      <c r="D1141" s="35"/>
      <c r="E1141" s="33"/>
      <c r="F1141" s="33"/>
      <c r="G1141" s="98"/>
      <c r="H1141" s="97"/>
    </row>
    <row r="1142" spans="1:8" ht="12.75">
      <c r="A1142" s="36"/>
      <c r="B1142" s="35"/>
      <c r="C1142" s="35"/>
      <c r="D1142" s="35"/>
      <c r="E1142" s="33"/>
      <c r="F1142" s="33"/>
      <c r="G1142" s="98"/>
      <c r="H1142" s="97"/>
    </row>
    <row r="1143" spans="1:8" ht="12.75">
      <c r="A1143" s="36"/>
      <c r="B1143" s="35"/>
      <c r="C1143" s="35"/>
      <c r="D1143" s="35"/>
      <c r="E1143" s="33"/>
      <c r="F1143" s="33"/>
      <c r="G1143" s="98"/>
      <c r="H1143" s="97"/>
    </row>
    <row r="1144" spans="1:8" ht="12.75">
      <c r="A1144" s="36"/>
      <c r="B1144" s="35"/>
      <c r="C1144" s="35"/>
      <c r="D1144" s="35"/>
      <c r="E1144" s="33"/>
      <c r="F1144" s="33"/>
      <c r="G1144" s="98"/>
      <c r="H1144" s="97"/>
    </row>
    <row r="1145" spans="1:8" ht="12.75">
      <c r="A1145" s="36"/>
      <c r="B1145" s="35"/>
      <c r="C1145" s="35"/>
      <c r="D1145" s="35"/>
      <c r="E1145" s="33"/>
      <c r="F1145" s="33"/>
      <c r="G1145" s="98"/>
      <c r="H1145" s="97"/>
    </row>
    <row r="1146" spans="1:8" ht="12.75">
      <c r="A1146" s="36"/>
      <c r="B1146" s="35"/>
      <c r="C1146" s="35"/>
      <c r="D1146" s="35"/>
      <c r="E1146" s="33"/>
      <c r="F1146" s="33"/>
      <c r="G1146" s="98"/>
      <c r="H1146" s="97"/>
    </row>
    <row r="1147" spans="1:8" ht="12.75">
      <c r="A1147" s="36"/>
      <c r="B1147" s="35"/>
      <c r="C1147" s="35"/>
      <c r="D1147" s="35"/>
      <c r="E1147" s="33"/>
      <c r="F1147" s="33"/>
      <c r="G1147" s="98"/>
      <c r="H1147" s="97"/>
    </row>
    <row r="1148" spans="1:8" ht="12.75">
      <c r="A1148" s="36"/>
      <c r="B1148" s="35"/>
      <c r="C1148" s="35"/>
      <c r="D1148" s="35"/>
      <c r="E1148" s="33"/>
      <c r="F1148" s="33"/>
      <c r="G1148" s="98"/>
      <c r="H1148" s="97"/>
    </row>
    <row r="1149" spans="1:8" ht="12.75">
      <c r="A1149" s="36"/>
      <c r="B1149" s="35"/>
      <c r="C1149" s="35"/>
      <c r="D1149" s="35"/>
      <c r="E1149" s="33"/>
      <c r="F1149" s="33"/>
      <c r="G1149" s="98"/>
      <c r="H1149" s="97"/>
    </row>
    <row r="1150" spans="1:8" ht="12.75">
      <c r="A1150" s="36"/>
      <c r="B1150" s="34"/>
      <c r="C1150" s="34"/>
      <c r="D1150" s="34"/>
      <c r="E1150" s="15"/>
      <c r="F1150" s="15"/>
      <c r="G1150" s="98"/>
      <c r="H1150" s="97"/>
    </row>
    <row r="1151" spans="1:8" ht="12.75">
      <c r="A1151" s="36"/>
      <c r="B1151" s="34"/>
      <c r="C1151" s="34"/>
      <c r="D1151" s="34"/>
      <c r="E1151" s="15"/>
      <c r="F1151" s="15"/>
      <c r="G1151" s="98"/>
      <c r="H1151" s="97"/>
    </row>
    <row r="1152" spans="1:8" ht="12.75">
      <c r="A1152" s="36"/>
      <c r="B1152" s="34"/>
      <c r="C1152" s="34"/>
      <c r="D1152" s="34"/>
      <c r="E1152" s="15"/>
      <c r="F1152" s="15"/>
      <c r="G1152" s="98"/>
      <c r="H1152" s="97"/>
    </row>
    <row r="1153" spans="1:8" ht="12.75">
      <c r="A1153" s="36"/>
      <c r="B1153" s="34"/>
      <c r="C1153" s="34"/>
      <c r="D1153" s="34"/>
      <c r="E1153" s="15"/>
      <c r="F1153" s="15"/>
      <c r="G1153" s="98"/>
      <c r="H1153" s="97"/>
    </row>
    <row r="1154" spans="1:8" ht="12.75">
      <c r="A1154" s="36"/>
      <c r="B1154" s="34"/>
      <c r="C1154" s="34"/>
      <c r="D1154" s="34"/>
      <c r="E1154" s="15"/>
      <c r="F1154" s="15"/>
      <c r="G1154" s="98"/>
      <c r="H1154" s="97"/>
    </row>
    <row r="1155" spans="1:8" ht="12.75">
      <c r="A1155" s="36"/>
      <c r="B1155" s="34"/>
      <c r="C1155" s="34"/>
      <c r="D1155" s="34"/>
      <c r="E1155" s="15"/>
      <c r="F1155" s="15"/>
      <c r="G1155" s="98"/>
      <c r="H1155" s="97"/>
    </row>
    <row r="1156" spans="1:8" ht="12.75">
      <c r="A1156" s="36"/>
      <c r="B1156" s="33"/>
      <c r="C1156" s="33"/>
      <c r="D1156" s="33"/>
      <c r="E1156" s="15"/>
      <c r="F1156" s="15"/>
      <c r="G1156" s="98"/>
      <c r="H1156" s="97"/>
    </row>
    <row r="1157" spans="1:8" ht="12.75">
      <c r="A1157" s="36"/>
      <c r="B1157" s="33"/>
      <c r="C1157" s="33"/>
      <c r="D1157" s="33"/>
      <c r="E1157" s="15"/>
      <c r="F1157" s="15"/>
      <c r="G1157" s="98"/>
      <c r="H1157" s="97"/>
    </row>
    <row r="1158" spans="1:8" ht="12.75">
      <c r="A1158" s="14"/>
      <c r="B1158" s="15"/>
      <c r="C1158" s="15"/>
      <c r="D1158" s="15"/>
      <c r="E1158" s="15"/>
      <c r="F1158" s="15"/>
      <c r="G1158" s="98"/>
      <c r="H1158" s="97"/>
    </row>
    <row r="1159" spans="1:7" ht="12.75">
      <c r="A1159" s="14"/>
      <c r="B1159" s="15"/>
      <c r="C1159" s="15"/>
      <c r="D1159" s="15"/>
      <c r="E1159" s="15"/>
      <c r="F1159" s="15"/>
      <c r="G1159" s="16"/>
    </row>
  </sheetData>
  <sheetProtection/>
  <mergeCells count="19">
    <mergeCell ref="H14:H15"/>
    <mergeCell ref="F14:F15"/>
    <mergeCell ref="G14:G15"/>
    <mergeCell ref="I14:I15"/>
    <mergeCell ref="J14:J15"/>
    <mergeCell ref="K14:K15"/>
    <mergeCell ref="A14:A15"/>
    <mergeCell ref="B14:B15"/>
    <mergeCell ref="C14:C15"/>
    <mergeCell ref="D14:D15"/>
    <mergeCell ref="E14:E15"/>
    <mergeCell ref="A10:G10"/>
    <mergeCell ref="H13:J13"/>
    <mergeCell ref="A12:G12"/>
    <mergeCell ref="A11:G11"/>
    <mergeCell ref="A6:G6"/>
    <mergeCell ref="A7:G7"/>
    <mergeCell ref="A8:G8"/>
    <mergeCell ref="A9:G9"/>
  </mergeCells>
  <printOptions/>
  <pageMargins left="0.7086614173228347" right="0.7086614173228347" top="0.9448818897637796" bottom="0.7874015748031497" header="0.31496062992125984" footer="0.31496062992125984"/>
  <pageSetup fitToHeight="48"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2022-07-07T06:22:39Z</cp:lastPrinted>
  <dcterms:created xsi:type="dcterms:W3CDTF">2009-10-23T05:45:23Z</dcterms:created>
  <dcterms:modified xsi:type="dcterms:W3CDTF">2022-07-12T13:16:39Z</dcterms:modified>
  <cp:category/>
  <cp:version/>
  <cp:contentType/>
  <cp:contentStatus/>
</cp:coreProperties>
</file>