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5195" windowHeight="9975"/>
  </bookViews>
  <sheets>
    <sheet name="2020-2021" sheetId="60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D110" i="60"/>
  <c r="C110"/>
  <c r="D96"/>
  <c r="C96"/>
  <c r="D102"/>
  <c r="C102"/>
  <c r="D100"/>
  <c r="C100"/>
  <c r="D98"/>
  <c r="C98"/>
  <c r="D108"/>
  <c r="C108"/>
  <c r="D104"/>
  <c r="C104"/>
  <c r="D93" l="1"/>
  <c r="C93"/>
  <c r="C112" l="1"/>
  <c r="D106"/>
  <c r="D95" s="1"/>
  <c r="C106"/>
  <c r="C95" s="1"/>
  <c r="D91"/>
  <c r="C91"/>
  <c r="D89"/>
  <c r="D88" s="1"/>
  <c r="C89"/>
  <c r="C88" s="1"/>
  <c r="D86"/>
  <c r="D85" s="1"/>
  <c r="C86"/>
  <c r="D81"/>
  <c r="C81"/>
  <c r="D78"/>
  <c r="D76" s="1"/>
  <c r="C78"/>
  <c r="C76" s="1"/>
  <c r="D74"/>
  <c r="C74"/>
  <c r="C73" s="1"/>
  <c r="D73"/>
  <c r="D71"/>
  <c r="C71"/>
  <c r="D68"/>
  <c r="D67" s="1"/>
  <c r="D66" s="1"/>
  <c r="C68"/>
  <c r="C67" s="1"/>
  <c r="C66" s="1"/>
  <c r="D62"/>
  <c r="D61" s="1"/>
  <c r="C62"/>
  <c r="C61" s="1"/>
  <c r="D59"/>
  <c r="C59"/>
  <c r="D57"/>
  <c r="C57"/>
  <c r="D55"/>
  <c r="C55"/>
  <c r="D53"/>
  <c r="D52" s="1"/>
  <c r="C53"/>
  <c r="D51"/>
  <c r="D47"/>
  <c r="C47"/>
  <c r="D45"/>
  <c r="C45"/>
  <c r="C44" s="1"/>
  <c r="D42"/>
  <c r="C42"/>
  <c r="D40"/>
  <c r="C40"/>
  <c r="C39" s="1"/>
  <c r="D39"/>
  <c r="D37"/>
  <c r="C37"/>
  <c r="D34"/>
  <c r="C34"/>
  <c r="D32"/>
  <c r="C32"/>
  <c r="D30"/>
  <c r="C30"/>
  <c r="D28"/>
  <c r="C28"/>
  <c r="D26"/>
  <c r="D25" s="1"/>
  <c r="D24" s="1"/>
  <c r="C26"/>
  <c r="C25" s="1"/>
  <c r="D20"/>
  <c r="D19" s="1"/>
  <c r="C20"/>
  <c r="C19" s="1"/>
  <c r="D14"/>
  <c r="D13" s="1"/>
  <c r="C14"/>
  <c r="C13" s="1"/>
  <c r="C52" l="1"/>
  <c r="C51" s="1"/>
  <c r="D36"/>
  <c r="D70"/>
  <c r="C85"/>
  <c r="C36"/>
  <c r="D44"/>
  <c r="D50"/>
  <c r="D84"/>
  <c r="D83" s="1"/>
  <c r="C70"/>
  <c r="C24"/>
  <c r="C12" l="1"/>
  <c r="C50"/>
  <c r="D12"/>
  <c r="D11" s="1"/>
  <c r="D114" s="1"/>
  <c r="C84"/>
  <c r="C83" s="1"/>
  <c r="C11"/>
  <c r="C114" l="1"/>
</calcChain>
</file>

<file path=xl/sharedStrings.xml><?xml version="1.0" encoding="utf-8"?>
<sst xmlns="http://schemas.openxmlformats.org/spreadsheetml/2006/main" count="218" uniqueCount="210">
  <si>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</si>
  <si>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</si>
  <si>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НАЛОГОВЫЕ И НЕНАЛОГОВЫЕ ДОХОДЫ</t>
  </si>
  <si>
    <t xml:space="preserve">Вариант: проект областного бюджета на 2009 (5,5%);
Таблица: Название БКД без администраторов;
Доп наименование
</t>
  </si>
  <si>
    <t>Вариант=проект областного бюджета на 2009 (5,5%);
Табл=Название БКД без администраторов;
Доп наименование;</t>
  </si>
  <si>
    <t>ГОСУДАРСТВЕННАЯ ПОШЛИНА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</si>
  <si>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</si>
  <si>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</si>
  <si>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</si>
  <si>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</si>
  <si>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 БЮДЖЕТНОЙ КЛАССИФИКАЦИИ РФ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</si>
  <si>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</si>
  <si>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</si>
  <si>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</si>
  <si>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БКД
Код</t>
  </si>
  <si>
    <t>Прочие субсидии бюджетам городских округов</t>
  </si>
  <si>
    <t>Субвенции  бюджетам городских округов на осуществление первичного воинского учета на территорях, где отсутствуют военные комиссариаты</t>
  </si>
  <si>
    <t>000 1 00 00000 00 0000 000</t>
  </si>
  <si>
    <t>000 1 01 02000 00 0000 110</t>
  </si>
  <si>
    <t>000  1 05 00000 00 0000 000</t>
  </si>
  <si>
    <t>000 1 08 00000 00 0000 000</t>
  </si>
  <si>
    <t>000 1 08 07000 01 0000 110</t>
  </si>
  <si>
    <t>000 1 11 00000 00 0000 000</t>
  </si>
  <si>
    <t>000 1 12 00000 00 0000 000</t>
  </si>
  <si>
    <t>000 1 14 00000 00 0000 000</t>
  </si>
  <si>
    <t>000 1 16 00000 00 0000 000</t>
  </si>
  <si>
    <t>000 1 16 90040 04 0000 140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</si>
  <si>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</si>
  <si>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</si>
  <si>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</si>
  <si>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</si>
  <si>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</si>
  <si>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</si>
  <si>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</si>
  <si>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</si>
  <si>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</si>
  <si>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</si>
  <si>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000 1 01 02000 01 0000 110</t>
  </si>
  <si>
    <t>000 1 01 02030 01 0000 110</t>
  </si>
  <si>
    <t>000 1 06 00000 00 0000 000</t>
  </si>
  <si>
    <t>000 1 06 01020 04 0000 110</t>
  </si>
  <si>
    <t>000 1 06 06000 00 0000 110</t>
  </si>
  <si>
    <t>000 1 08 03010 01 0000 110</t>
  </si>
  <si>
    <t>000 1 08 07150 01 0000 110</t>
  </si>
  <si>
    <t>000 1 11 05000 00 0000 120</t>
  </si>
  <si>
    <t>000 1 14 06012 04 0000 430</t>
  </si>
  <si>
    <t>000 1 16 28000 01 0000 140</t>
  </si>
  <si>
    <t>000 1 13 00000 00 0000 000</t>
  </si>
  <si>
    <t>НАИМЕНОВАНИЕ КБК</t>
  </si>
  <si>
    <t xml:space="preserve">000 1 11 05024 04 0000120 </t>
  </si>
  <si>
    <t xml:space="preserve">000 1 11 05020 00 0000120 </t>
  </si>
  <si>
    <t>000 1 05 02000 00 0000 110</t>
  </si>
  <si>
    <t>000 1 05 02010 02 0000 110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</si>
  <si>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</si>
  <si>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</si>
  <si>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 имущества городских округов</t>
  </si>
  <si>
    <t>000 1 13 02064 04 0000 130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</si>
  <si>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</si>
  <si>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</si>
  <si>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000 1 11 05012 04 0000 120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</si>
  <si>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</si>
  <si>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</si>
  <si>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</si>
  <si>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</si>
  <si>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</si>
  <si>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</si>
  <si>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</si>
  <si>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</si>
  <si>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</si>
  <si>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</si>
  <si>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</si>
  <si>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</si>
  <si>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</si>
  <si>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000 1 16 30030 01 0000 140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</si>
  <si>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</si>
  <si>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</si>
  <si>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</si>
  <si>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</si>
  <si>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</si>
  <si>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</si>
  <si>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</si>
  <si>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</si>
  <si>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</t>
  </si>
  <si>
    <t>000 2 00 00000 00 0000 000</t>
  </si>
  <si>
    <t>000 1 01 02040 01 0000 110</t>
  </si>
  <si>
    <t xml:space="preserve">
000  1 01 02020 01 0000 110
</t>
  </si>
  <si>
    <t xml:space="preserve">000  1 01 02010 01 0000 110
</t>
  </si>
  <si>
    <t>000 1 06 01000 00 0000 110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</si>
  <si>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</si>
  <si>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</si>
  <si>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</si>
  <si>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 земли  после   разграничения государственной собственности на землю, а также средства от  продажи права на  заключение  договоров  аренды указанных  земельных участков (за исключением земельных участков бюджетных и автономных учреждений)</t>
  </si>
  <si>
    <t>000 1 12 01000 01 0000 120</t>
  </si>
  <si>
    <t>000 1 12 01010 01 0000 120</t>
  </si>
  <si>
    <t>000 1 12 01030 01 0000 120</t>
  </si>
  <si>
    <t>Прочие денежные взыскания (штрафы) за правонарушения в области дорожного движения</t>
  </si>
  <si>
    <t>000 2 02 00000 00 0000 000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</si>
  <si>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</si>
  <si>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</si>
  <si>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</si>
  <si>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</si>
  <si>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</si>
  <si>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</si>
  <si>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 от других бюджетов бюджетной системы Российской Федерации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</si>
  <si>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</si>
  <si>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</si>
  <si>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000 1 16 90000 00 0000 140</t>
  </si>
  <si>
    <t>Прочие поступления от денежных взысканий (штрафов) и иных сумм в возмещение ущерба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</si>
  <si>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</si>
  <si>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</si>
  <si>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</si>
  <si>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НЕНАЛОГОВЫЕ ДОХОДЫ</t>
  </si>
  <si>
    <t>НАЛОГОВЫЕ ДОХОДЫ</t>
  </si>
  <si>
    <t>Штрафы, санкции, возмещение ущерба</t>
  </si>
  <si>
    <t xml:space="preserve">Доходы от продажи материальных и нематериальных активов </t>
  </si>
  <si>
    <t xml:space="preserve">Доходы от оказания платных услуг и компенсации затрат государства </t>
  </si>
  <si>
    <t>Платежи при пользовании природными ресурсами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</si>
  <si>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</si>
  <si>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</si>
  <si>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</si>
  <si>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</si>
  <si>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</si>
  <si>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</si>
  <si>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</si>
  <si>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</si>
  <si>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</si>
  <si>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</si>
  <si>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</si>
  <si>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 кодекса Российской Федерации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</si>
  <si>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</si>
  <si>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</si>
  <si>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</si>
  <si>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</si>
  <si>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</si>
  <si>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Субвенции  бюджетам  городских  округов на государственную регистрацию актов гражданского состояния</t>
  </si>
  <si>
    <t>Земельный налог с организаций</t>
  </si>
  <si>
    <t>000 1 06 06030 00 0000 110</t>
  </si>
  <si>
    <t>000 1 06 06032 04 0000 110</t>
  </si>
  <si>
    <t>000 1 06 06040 00 0000 110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</si>
  <si>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</si>
  <si>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</si>
  <si>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</si>
  <si>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Денежные взыскания (штрафы) за правонарушения в области дорожного движения</t>
  </si>
  <si>
    <t>000 1 16 30000 01 0000 140</t>
  </si>
  <si>
    <t>Земельный налог с  физических лиц, обладающих земельным участком, расположенным в границах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</si>
  <si>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</si>
  <si>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</si>
  <si>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000 1 11 05074 00 0000 120</t>
  </si>
  <si>
    <t>Доходы от сдачи в аренду имущества, составляющего казну  (за исключением земельных участков)</t>
  </si>
  <si>
    <t xml:space="preserve">000  1 05 04000 00 0000 110   </t>
  </si>
  <si>
    <t>000 1 05 03000 00 0000 110</t>
  </si>
  <si>
    <t>Единый сельскохозяйственный налог</t>
  </si>
  <si>
    <t>000 1 05 03010 02 0000 110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</si>
  <si>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</si>
  <si>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</si>
  <si>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</si>
  <si>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</si>
  <si>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</si>
  <si>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</si>
  <si>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</si>
  <si>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</si>
  <si>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</si>
  <si>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2020 год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</si>
  <si>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</si>
  <si>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</si>
  <si>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</si>
  <si>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</si>
  <si>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2021 год</t>
  </si>
  <si>
    <t>000 1 09 00000 00 0000 000</t>
  </si>
  <si>
    <t>Задолженность и перерасчеты по отмененным налогам, сборам и иным обязательным платежам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</si>
  <si>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</si>
  <si>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городских округов</t>
  </si>
  <si>
    <t>000 1 12 01041 01 0000 120</t>
  </si>
  <si>
    <t>СУММА  (тыс. рублей)</t>
  </si>
  <si>
    <t>Приложение № 4.1</t>
  </si>
  <si>
    <t>к решению Совета депутатов города Полярные Зори</t>
  </si>
  <si>
    <t>Распределение доходов бюджета муниципального образования                                                                                     город Полярные Зори с подведомственной территорией                                                                                                                                                     по кодам классификации доходов бюджетов
на плановый период 2020 и 2021 годов</t>
  </si>
  <si>
    <t>от 26.12.2018 г. № 334</t>
  </si>
  <si>
    <t>000 2 02 10000 00 0000 150</t>
  </si>
  <si>
    <t>000 2 02 15001 00 0000 150</t>
  </si>
  <si>
    <t>000 2 02 15001 04 0000 150</t>
  </si>
  <si>
    <t>000 2 02 20000 00 0000 150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</si>
  <si>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</si>
  <si>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</si>
  <si>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</si>
  <si>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</si>
  <si>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</si>
  <si>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</si>
  <si>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</si>
  <si>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0002 02 35930 00 0000 150</t>
  </si>
  <si>
    <t>000 2 02 35930 04 0000 150</t>
  </si>
  <si>
    <t>000 2 02 35120 00 0000 150</t>
  </si>
  <si>
    <t>000 2 02 35120 04 0000 150</t>
  </si>
  <si>
    <t>000 2 02 35118 00 0000 150</t>
  </si>
  <si>
    <t>000 2 02 35118 04 0000 150</t>
  </si>
  <si>
    <t>000 2 02 30027 00 0000 150</t>
  </si>
  <si>
    <t>000 2 02 30027 04 0000 150</t>
  </si>
  <si>
    <t>000 2 02  30029 04 0000 150</t>
  </si>
  <si>
    <t>000 2 04 00000 00 0000 150</t>
  </si>
  <si>
    <t>000 2 04 04099 04 0000 150</t>
  </si>
  <si>
    <t>000 2 02 35082 00 0000 150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</si>
  <si>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</si>
  <si>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</si>
  <si>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обес-печение предоставления жилых помещений детям-сиротам и детям, оставшимся без попечения роди-телей, лицам из их числа по договорам найма спе-циализированных жилых помещений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</si>
  <si>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</si>
  <si>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</si>
  <si>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</si>
  <si>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000 2 02  39998 00 0000 150</t>
  </si>
  <si>
    <t xml:space="preserve">Единая субвенция местным бюджетам </t>
  </si>
  <si>
    <t>Единая субвенция бюджетам городских округов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</si>
</sst>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Arial Cy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1">
      <alignment horizontal="left" wrapText="1" indent="2"/>
    </xf>
  </cellStyleXfs>
  <cellXfs count="14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49" fontId="3" fillId="0" borderId="2" xfId="0" applyNumberFormat="1" applyFont="1" applyFill="1" applyBorder="1" applyAlignment="1"/>
    <xf numFmtId="2" fontId="0" fillId="0" borderId="0" xfId="0" applyNumberFormat="1" applyFill="1" applyAlignment="1">
      <alignment wrapText="1"/>
    </xf>
    <xf numFmtId="49" fontId="0" fillId="0" borderId="0" xfId="0" applyNumberFormat="1" applyFill="1"/>
    <xf numFmtId="49" fontId="7" fillId="0" borderId="4" xfId="0" quotePrefix="1" applyNumberFormat="1" applyFont="1" applyFill="1" applyBorder="1" applyAlignment="1">
      <alignment wrapText="1"/>
    </xf>
    <xf numFmtId="2" fontId="7" fillId="0" borderId="4" xfId="0" quotePrefix="1" applyNumberFormat="1" applyFont="1" applyFill="1" applyBorder="1" applyAlignment="1">
      <alignment wrapText="1"/>
    </xf>
    <xf numFmtId="49" fontId="6" fillId="0" borderId="5" xfId="0" quotePrefix="1" applyNumberFormat="1" applyFont="1" applyFill="1" applyBorder="1" applyAlignment="1">
      <alignment wrapText="1"/>
    </xf>
    <xf numFmtId="164" fontId="6" fillId="0" borderId="3" xfId="0" applyNumberFormat="1" applyFont="1" applyFill="1" applyBorder="1" applyAlignment="1">
      <alignment horizontal="right" wrapText="1"/>
    </xf>
    <xf numFmtId="2" fontId="6" fillId="0" borderId="3" xfId="0" applyNumberFormat="1" applyFont="1" applyFill="1" applyBorder="1" applyAlignment="1">
      <alignment wrapText="1"/>
    </xf>
    <xf numFmtId="2" fontId="6" fillId="0" borderId="6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center" wrapText="1"/>
    </xf>
    <xf numFmtId="2" fontId="8" fillId="0" borderId="4" xfId="0" applyNumberFormat="1" applyFont="1" applyFill="1" applyBorder="1" applyAlignment="1">
      <alignment wrapText="1"/>
    </xf>
    <xf numFmtId="49" fontId="8" fillId="0" borderId="7" xfId="0" applyNumberFormat="1" applyFont="1" applyFill="1" applyBorder="1" applyAlignment="1">
      <alignment horizontal="center" wrapText="1"/>
    </xf>
    <xf numFmtId="2" fontId="8" fillId="0" borderId="7" xfId="0" applyNumberFormat="1" applyFont="1" applyFill="1" applyBorder="1" applyAlignment="1">
      <alignment wrapText="1"/>
    </xf>
    <xf numFmtId="49" fontId="8" fillId="0" borderId="7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164" fontId="8" fillId="0" borderId="7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49" fontId="8" fillId="0" borderId="5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right"/>
    </xf>
    <xf numFmtId="2" fontId="8" fillId="0" borderId="5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/>
    <xf numFmtId="49" fontId="8" fillId="0" borderId="4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164" fontId="8" fillId="0" borderId="6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4" fontId="8" fillId="0" borderId="7" xfId="0" applyNumberFormat="1" applyFont="1" applyFill="1" applyBorder="1"/>
    <xf numFmtId="1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49" fontId="8" fillId="0" borderId="3" xfId="0" applyNumberFormat="1" applyFont="1" applyFill="1" applyBorder="1"/>
    <xf numFmtId="2" fontId="6" fillId="0" borderId="5" xfId="0" quotePrefix="1" applyNumberFormat="1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164" fontId="6" fillId="0" borderId="3" xfId="0" quotePrefix="1" applyNumberFormat="1" applyFont="1" applyFill="1" applyBorder="1" applyAlignment="1">
      <alignment horizontal="right" wrapText="1"/>
    </xf>
    <xf numFmtId="0" fontId="5" fillId="0" borderId="0" xfId="0" applyFont="1" applyBorder="1" applyAlignment="1"/>
    <xf numFmtId="164" fontId="6" fillId="0" borderId="3" xfId="0" applyNumberFormat="1" applyFont="1" applyFill="1" applyBorder="1"/>
    <xf numFmtId="0" fontId="7" fillId="0" borderId="16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" fontId="4" fillId="0" borderId="3" xfId="0" applyNumberFormat="1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7" xfId="0" applyFont="1" applyFill="1" applyBorder="1" applyAlignment="1">
      <alignment horizontal="justify" wrapText="1"/>
    </xf>
    <xf numFmtId="0" fontId="0" fillId="0" borderId="0" xfId="0" applyFill="1"/>
    <xf numFmtId="164" fontId="6" fillId="0" borderId="4" xfId="0" applyNumberFormat="1" applyFont="1" applyFill="1" applyBorder="1" applyAlignment="1">
      <alignment horizontal="right" wrapText="1"/>
    </xf>
    <xf numFmtId="164" fontId="8" fillId="0" borderId="5" xfId="0" applyNumberFormat="1" applyFont="1" applyFill="1" applyBorder="1"/>
    <xf numFmtId="164" fontId="8" fillId="0" borderId="4" xfId="0" applyNumberFormat="1" applyFont="1" applyFill="1" applyBorder="1" applyAlignment="1">
      <alignment horizontal="right" wrapText="1"/>
    </xf>
    <xf numFmtId="164" fontId="6" fillId="0" borderId="9" xfId="0" applyNumberFormat="1" applyFont="1" applyFill="1" applyBorder="1" applyAlignment="1">
      <alignment horizontal="right"/>
    </xf>
    <xf numFmtId="164" fontId="8" fillId="0" borderId="8" xfId="0" applyNumberFormat="1" applyFont="1" applyFill="1" applyBorder="1"/>
    <xf numFmtId="2" fontId="8" fillId="0" borderId="17" xfId="0" applyNumberFormat="1" applyFont="1" applyBorder="1" applyAlignment="1">
      <alignment wrapText="1"/>
    </xf>
    <xf numFmtId="0" fontId="8" fillId="0" borderId="17" xfId="0" applyFont="1" applyFill="1" applyBorder="1" applyAlignment="1">
      <alignment vertical="center" wrapText="1"/>
    </xf>
    <xf numFmtId="2" fontId="8" fillId="0" borderId="17" xfId="0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2" fontId="8" fillId="0" borderId="18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2" fontId="8" fillId="0" borderId="19" xfId="0" applyNumberFormat="1" applyFont="1" applyBorder="1" applyAlignment="1">
      <alignment wrapText="1"/>
    </xf>
    <xf numFmtId="0" fontId="8" fillId="0" borderId="6" xfId="0" applyFont="1" applyFill="1" applyBorder="1" applyAlignment="1">
      <alignment horizontal="center"/>
    </xf>
    <xf numFmtId="49" fontId="3" fillId="0" borderId="0" xfId="0" applyNumberFormat="1" applyFont="1" applyFill="1" applyBorder="1" applyAlignment="1"/>
    <xf numFmtId="2" fontId="7" fillId="0" borderId="19" xfId="0" quotePrefix="1" applyNumberFormat="1" applyFont="1" applyFill="1" applyBorder="1" applyAlignment="1">
      <alignment wrapText="1"/>
    </xf>
    <xf numFmtId="2" fontId="6" fillId="0" borderId="18" xfId="0" quotePrefix="1" applyNumberFormat="1" applyFont="1" applyFill="1" applyBorder="1" applyAlignment="1">
      <alignment wrapText="1"/>
    </xf>
    <xf numFmtId="2" fontId="8" fillId="0" borderId="20" xfId="0" applyNumberFormat="1" applyFont="1" applyFill="1" applyBorder="1" applyAlignment="1">
      <alignment wrapText="1"/>
    </xf>
    <xf numFmtId="2" fontId="8" fillId="0" borderId="21" xfId="0" applyNumberFormat="1" applyFont="1" applyFill="1" applyBorder="1" applyAlignment="1">
      <alignment wrapText="1"/>
    </xf>
    <xf numFmtId="164" fontId="8" fillId="0" borderId="7" xfId="0" applyNumberFormat="1" applyFont="1" applyFill="1" applyBorder="1" applyAlignment="1">
      <alignment wrapText="1"/>
    </xf>
    <xf numFmtId="164" fontId="8" fillId="0" borderId="17" xfId="0" applyNumberFormat="1" applyFont="1" applyFill="1" applyBorder="1"/>
    <xf numFmtId="0" fontId="8" fillId="0" borderId="6" xfId="0" applyFont="1" applyFill="1" applyBorder="1" applyAlignment="1">
      <alignment horizontal="center" wrapText="1"/>
    </xf>
    <xf numFmtId="164" fontId="8" fillId="0" borderId="6" xfId="0" applyNumberFormat="1" applyFont="1" applyFill="1" applyBorder="1" applyAlignment="1">
      <alignment horizontal="right" wrapText="1"/>
    </xf>
    <xf numFmtId="49" fontId="9" fillId="0" borderId="22" xfId="0" applyNumberFormat="1" applyFont="1" applyFill="1" applyBorder="1" applyAlignment="1">
      <alignment wrapText="1"/>
    </xf>
    <xf numFmtId="49" fontId="9" fillId="0" borderId="20" xfId="0" applyNumberFormat="1" applyFont="1" applyFill="1" applyBorder="1" applyAlignment="1">
      <alignment wrapText="1"/>
    </xf>
    <xf numFmtId="0" fontId="9" fillId="0" borderId="2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wrapText="1"/>
    </xf>
    <xf numFmtId="0" fontId="8" fillId="0" borderId="22" xfId="0" applyFont="1" applyFill="1" applyBorder="1" applyAlignment="1">
      <alignment horizontal="justify" vertical="top" wrapText="1"/>
    </xf>
    <xf numFmtId="0" fontId="8" fillId="0" borderId="20" xfId="0" applyFont="1" applyFill="1" applyBorder="1" applyAlignment="1">
      <alignment horizontal="justify" vertical="top" wrapText="1"/>
    </xf>
    <xf numFmtId="0" fontId="8" fillId="0" borderId="21" xfId="0" applyFont="1" applyFill="1" applyBorder="1" applyAlignment="1">
      <alignment horizontal="justify" vertical="top" wrapText="1"/>
    </xf>
    <xf numFmtId="0" fontId="8" fillId="0" borderId="23" xfId="0" applyFont="1" applyFill="1" applyBorder="1" applyAlignment="1">
      <alignment horizontal="justify" wrapText="1"/>
    </xf>
    <xf numFmtId="2" fontId="8" fillId="0" borderId="24" xfId="0" applyNumberFormat="1" applyFont="1" applyFill="1" applyBorder="1" applyAlignment="1">
      <alignment wrapText="1"/>
    </xf>
    <xf numFmtId="2" fontId="8" fillId="0" borderId="2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/>
    </xf>
    <xf numFmtId="2" fontId="6" fillId="0" borderId="24" xfId="0" applyNumberFormat="1" applyFont="1" applyFill="1" applyBorder="1" applyAlignment="1">
      <alignment horizontal="left" wrapText="1"/>
    </xf>
    <xf numFmtId="2" fontId="8" fillId="0" borderId="22" xfId="0" applyNumberFormat="1" applyFont="1" applyFill="1" applyBorder="1" applyAlignment="1">
      <alignment vertical="center" wrapText="1"/>
    </xf>
    <xf numFmtId="0" fontId="8" fillId="0" borderId="20" xfId="0" applyFont="1" applyFill="1" applyBorder="1" applyAlignment="1">
      <alignment wrapText="1"/>
    </xf>
    <xf numFmtId="2" fontId="6" fillId="0" borderId="14" xfId="0" applyNumberFormat="1" applyFont="1" applyFill="1" applyBorder="1" applyAlignment="1">
      <alignment wrapText="1"/>
    </xf>
    <xf numFmtId="2" fontId="8" fillId="0" borderId="26" xfId="0" applyNumberFormat="1" applyFont="1" applyFill="1" applyBorder="1" applyAlignment="1">
      <alignment wrapText="1"/>
    </xf>
    <xf numFmtId="164" fontId="6" fillId="0" borderId="3" xfId="0" applyNumberFormat="1" applyFont="1" applyFill="1" applyBorder="1" applyAlignment="1">
      <alignment wrapText="1"/>
    </xf>
    <xf numFmtId="164" fontId="8" fillId="0" borderId="7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164" fontId="8" fillId="0" borderId="6" xfId="0" applyNumberFormat="1" applyFont="1" applyFill="1" applyBorder="1"/>
    <xf numFmtId="0" fontId="8" fillId="0" borderId="6" xfId="0" applyFont="1" applyBorder="1" applyAlignment="1">
      <alignment wrapText="1"/>
    </xf>
    <xf numFmtId="0" fontId="6" fillId="0" borderId="13" xfId="0" applyFont="1" applyFill="1" applyBorder="1" applyAlignment="1">
      <alignment wrapText="1"/>
    </xf>
    <xf numFmtId="164" fontId="8" fillId="0" borderId="27" xfId="0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/>
    <xf numFmtId="2" fontId="12" fillId="0" borderId="0" xfId="0" applyNumberFormat="1" applyFont="1" applyFill="1" applyAlignment="1">
      <alignment horizontal="right" wrapText="1"/>
    </xf>
    <xf numFmtId="0" fontId="4" fillId="0" borderId="13" xfId="0" applyFont="1" applyFill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wrapText="1"/>
    </xf>
    <xf numFmtId="1" fontId="8" fillId="0" borderId="4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wrapText="1"/>
    </xf>
    <xf numFmtId="0" fontId="8" fillId="0" borderId="20" xfId="0" applyFont="1" applyFill="1" applyBorder="1" applyAlignment="1">
      <alignment horizontal="left" wrapText="1"/>
    </xf>
    <xf numFmtId="0" fontId="11" fillId="0" borderId="0" xfId="0" applyNumberFormat="1" applyFont="1" applyFill="1" applyAlignment="1">
      <alignment horizont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right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7"/>
  <sheetViews>
    <sheetView tabSelected="1" topLeftCell="A109" zoomScale="75" zoomScaleNormal="75" workbookViewId="0">
      <selection activeCell="A112" sqref="A112:XFD113"/>
    </sheetView>
  </sheetViews>
  <sheetFormatPr defaultRowHeight="12.75"/>
  <cols>
    <col min="1" max="1" width="32" style="10" customWidth="1"/>
    <col min="2" max="2" width="74.42578125" style="9" customWidth="1"/>
    <col min="3" max="3" width="16.85546875" style="9" customWidth="1"/>
    <col min="4" max="4" width="17" customWidth="1"/>
    <col min="5" max="5" width="12.140625" customWidth="1"/>
    <col min="6" max="6" width="14" customWidth="1"/>
  </cols>
  <sheetData>
    <row r="1" spans="1:5" ht="22.5">
      <c r="A1" s="115"/>
      <c r="B1" s="140" t="s">
        <v>174</v>
      </c>
      <c r="C1" s="140"/>
      <c r="D1" s="140"/>
    </row>
    <row r="2" spans="1:5" ht="22.5">
      <c r="A2" s="115"/>
      <c r="B2" s="140" t="s">
        <v>175</v>
      </c>
      <c r="C2" s="140"/>
      <c r="D2" s="140"/>
    </row>
    <row r="3" spans="1:5" ht="22.5">
      <c r="A3" s="115"/>
      <c r="B3" s="140" t="s">
        <v>177</v>
      </c>
      <c r="C3" s="140"/>
      <c r="D3" s="140"/>
    </row>
    <row r="4" spans="1:5" ht="22.5">
      <c r="A4" s="115"/>
      <c r="B4" s="116"/>
      <c r="C4" s="116"/>
      <c r="D4" s="116"/>
    </row>
    <row r="5" spans="1:5" ht="106.5" customHeight="1">
      <c r="A5" s="133" t="s">
        <v>176</v>
      </c>
      <c r="B5" s="133"/>
      <c r="C5" s="133"/>
      <c r="D5" s="133"/>
    </row>
    <row r="6" spans="1:5" ht="20.25" customHeight="1" thickBot="1">
      <c r="A6" s="8"/>
      <c r="B6" s="8"/>
      <c r="C6" s="77"/>
      <c r="D6" s="61"/>
      <c r="E6" s="54"/>
    </row>
    <row r="7" spans="1:5" ht="29.25" customHeight="1" thickBot="1">
      <c r="A7" s="134" t="s">
        <v>10</v>
      </c>
      <c r="B7" s="136" t="s">
        <v>48</v>
      </c>
      <c r="C7" s="138" t="s">
        <v>173</v>
      </c>
      <c r="D7" s="139"/>
    </row>
    <row r="8" spans="1:5" s="3" customFormat="1" ht="35.25" customHeight="1" thickBot="1">
      <c r="A8" s="135"/>
      <c r="B8" s="137"/>
      <c r="C8" s="113" t="s">
        <v>162</v>
      </c>
      <c r="D8" s="114" t="s">
        <v>167</v>
      </c>
    </row>
    <row r="9" spans="1:5" s="1" customFormat="1" ht="50.25" hidden="1" thickBot="1">
      <c r="A9" s="11" t="s">
        <v>14</v>
      </c>
      <c r="B9" s="12" t="s">
        <v>4</v>
      </c>
      <c r="C9" s="78"/>
      <c r="D9" s="56"/>
    </row>
    <row r="10" spans="1:5" s="2" customFormat="1" ht="66.75" hidden="1" thickBot="1">
      <c r="A10" s="13" t="s">
        <v>14</v>
      </c>
      <c r="B10" s="48" t="s">
        <v>3</v>
      </c>
      <c r="C10" s="79"/>
      <c r="D10" s="57"/>
    </row>
    <row r="11" spans="1:5" s="2" customFormat="1" ht="23.25" customHeight="1" thickBot="1">
      <c r="A11" s="125" t="s">
        <v>17</v>
      </c>
      <c r="B11" s="58" t="s">
        <v>2</v>
      </c>
      <c r="C11" s="53">
        <f>C12+C50</f>
        <v>429901.20000000007</v>
      </c>
      <c r="D11" s="53">
        <f>D12+D50</f>
        <v>420678.80000000005</v>
      </c>
    </row>
    <row r="12" spans="1:5" s="6" customFormat="1" ht="23.25" customHeight="1" thickBot="1">
      <c r="A12" s="126"/>
      <c r="B12" s="49" t="s">
        <v>112</v>
      </c>
      <c r="C12" s="14">
        <f>C13+C19+C24+C36+C44+C49</f>
        <v>370994.60000000009</v>
      </c>
      <c r="D12" s="14">
        <f>D13+D19+D24+D36+D44+D49</f>
        <v>376399.00000000006</v>
      </c>
    </row>
    <row r="13" spans="1:5" s="7" customFormat="1" ht="21.75" customHeight="1" thickBot="1">
      <c r="A13" s="123" t="s">
        <v>18</v>
      </c>
      <c r="B13" s="15" t="s">
        <v>27</v>
      </c>
      <c r="C13" s="14">
        <f t="shared" ref="C13:D13" si="0">SUM(C14)</f>
        <v>315710.30000000005</v>
      </c>
      <c r="D13" s="14">
        <f t="shared" si="0"/>
        <v>326351.10000000003</v>
      </c>
    </row>
    <row r="14" spans="1:5" ht="25.5" customHeight="1">
      <c r="A14" s="127" t="s">
        <v>37</v>
      </c>
      <c r="B14" s="16" t="s">
        <v>28</v>
      </c>
      <c r="C14" s="62">
        <f t="shared" ref="C14:D14" si="1">C15+C16+C17+C18</f>
        <v>315710.30000000005</v>
      </c>
      <c r="D14" s="62">
        <f t="shared" si="1"/>
        <v>326351.10000000003</v>
      </c>
    </row>
    <row r="15" spans="1:5" ht="82.5">
      <c r="A15" s="17" t="s">
        <v>86</v>
      </c>
      <c r="B15" s="18" t="s">
        <v>129</v>
      </c>
      <c r="C15" s="44">
        <v>314730.2</v>
      </c>
      <c r="D15" s="44">
        <v>325331.20000000001</v>
      </c>
    </row>
    <row r="16" spans="1:5" ht="115.5">
      <c r="A16" s="19" t="s">
        <v>85</v>
      </c>
      <c r="B16" s="20" t="s">
        <v>128</v>
      </c>
      <c r="C16" s="44">
        <v>250.4</v>
      </c>
      <c r="D16" s="44">
        <v>260.5</v>
      </c>
    </row>
    <row r="17" spans="1:4" ht="49.5">
      <c r="A17" s="21" t="s">
        <v>38</v>
      </c>
      <c r="B17" s="20" t="s">
        <v>127</v>
      </c>
      <c r="C17" s="44">
        <v>718.7</v>
      </c>
      <c r="D17" s="44">
        <v>747.4</v>
      </c>
    </row>
    <row r="18" spans="1:4" ht="99.75" thickBot="1">
      <c r="A18" s="22" t="s">
        <v>84</v>
      </c>
      <c r="B18" s="23" t="s">
        <v>126</v>
      </c>
      <c r="C18" s="63">
        <v>11</v>
      </c>
      <c r="D18" s="63">
        <v>12</v>
      </c>
    </row>
    <row r="19" spans="1:4" ht="33.75" thickBot="1">
      <c r="A19" s="124" t="s">
        <v>117</v>
      </c>
      <c r="B19" s="15" t="s">
        <v>118</v>
      </c>
      <c r="C19" s="31">
        <f t="shared" ref="C19:D19" si="2">SUM(C20)</f>
        <v>10577.9</v>
      </c>
      <c r="D19" s="31">
        <f t="shared" si="2"/>
        <v>12967.2</v>
      </c>
    </row>
    <row r="20" spans="1:4" ht="33">
      <c r="A20" s="52" t="s">
        <v>119</v>
      </c>
      <c r="B20" s="86" t="s">
        <v>120</v>
      </c>
      <c r="C20" s="33">
        <f t="shared" ref="C20:D20" si="3">SUM(C21:C23)</f>
        <v>10577.9</v>
      </c>
      <c r="D20" s="33">
        <f t="shared" si="3"/>
        <v>12967.2</v>
      </c>
    </row>
    <row r="21" spans="1:4" ht="66">
      <c r="A21" s="50" t="s">
        <v>121</v>
      </c>
      <c r="B21" s="87" t="s">
        <v>157</v>
      </c>
      <c r="C21" s="44">
        <v>4287.8</v>
      </c>
      <c r="D21" s="44">
        <v>5257</v>
      </c>
    </row>
    <row r="22" spans="1:4" ht="82.5">
      <c r="A22" s="50" t="s">
        <v>122</v>
      </c>
      <c r="B22" s="88" t="s">
        <v>158</v>
      </c>
      <c r="C22" s="44">
        <v>41.7</v>
      </c>
      <c r="D22" s="44">
        <v>50.6</v>
      </c>
    </row>
    <row r="23" spans="1:4" ht="66.75" thickBot="1">
      <c r="A23" s="50" t="s">
        <v>123</v>
      </c>
      <c r="B23" s="87" t="s">
        <v>159</v>
      </c>
      <c r="C23" s="44">
        <v>6248.4</v>
      </c>
      <c r="D23" s="44">
        <v>7659.6</v>
      </c>
    </row>
    <row r="24" spans="1:4" ht="17.25" thickBot="1">
      <c r="A24" s="123" t="s">
        <v>19</v>
      </c>
      <c r="B24" s="15" t="s">
        <v>29</v>
      </c>
      <c r="C24" s="14">
        <f t="shared" ref="C24:D24" si="4">C25+C30+C32+C34</f>
        <v>22232</v>
      </c>
      <c r="D24" s="14">
        <f t="shared" si="4"/>
        <v>14606.3</v>
      </c>
    </row>
    <row r="25" spans="1:4" ht="33">
      <c r="A25" s="24" t="s">
        <v>63</v>
      </c>
      <c r="B25" s="18" t="s">
        <v>62</v>
      </c>
      <c r="C25" s="64">
        <f t="shared" ref="C25:D25" si="5">C26+C28</f>
        <v>10528.9</v>
      </c>
      <c r="D25" s="64">
        <f t="shared" si="5"/>
        <v>10953.3</v>
      </c>
    </row>
    <row r="26" spans="1:4" ht="33">
      <c r="A26" s="25" t="s">
        <v>65</v>
      </c>
      <c r="B26" s="20" t="s">
        <v>64</v>
      </c>
      <c r="C26" s="26">
        <f t="shared" ref="C26:D26" si="6">SUM(C27:C27)</f>
        <v>6735.9</v>
      </c>
      <c r="D26" s="26">
        <f t="shared" si="6"/>
        <v>7005.3</v>
      </c>
    </row>
    <row r="27" spans="1:4" ht="33">
      <c r="A27" s="25" t="s">
        <v>66</v>
      </c>
      <c r="B27" s="20" t="s">
        <v>64</v>
      </c>
      <c r="C27" s="44">
        <v>6735.9</v>
      </c>
      <c r="D27" s="44">
        <v>7005.3</v>
      </c>
    </row>
    <row r="28" spans="1:4" ht="49.5">
      <c r="A28" s="25" t="s">
        <v>68</v>
      </c>
      <c r="B28" s="20" t="s">
        <v>67</v>
      </c>
      <c r="C28" s="26">
        <f t="shared" ref="C28:D28" si="7">SUM(C29:C29)</f>
        <v>3793</v>
      </c>
      <c r="D28" s="26">
        <f t="shared" si="7"/>
        <v>3948</v>
      </c>
    </row>
    <row r="29" spans="1:4" ht="49.5">
      <c r="A29" s="25" t="s">
        <v>69</v>
      </c>
      <c r="B29" s="20" t="s">
        <v>67</v>
      </c>
      <c r="C29" s="44">
        <v>3793</v>
      </c>
      <c r="D29" s="44">
        <v>3948</v>
      </c>
    </row>
    <row r="30" spans="1:4" ht="33">
      <c r="A30" s="25" t="s">
        <v>51</v>
      </c>
      <c r="B30" s="20" t="s">
        <v>30</v>
      </c>
      <c r="C30" s="26">
        <f t="shared" ref="C30:D30" si="8">SUM(C31:C31)</f>
        <v>9636.1</v>
      </c>
      <c r="D30" s="26">
        <f t="shared" si="8"/>
        <v>1500</v>
      </c>
    </row>
    <row r="31" spans="1:4" ht="33">
      <c r="A31" s="27" t="s">
        <v>52</v>
      </c>
      <c r="B31" s="28" t="s">
        <v>30</v>
      </c>
      <c r="C31" s="44">
        <v>9636.1</v>
      </c>
      <c r="D31" s="44">
        <v>1500</v>
      </c>
    </row>
    <row r="32" spans="1:4" ht="16.5">
      <c r="A32" s="27" t="s">
        <v>150</v>
      </c>
      <c r="B32" s="28" t="s">
        <v>151</v>
      </c>
      <c r="C32" s="44">
        <f t="shared" ref="C32:D32" si="9">C33</f>
        <v>767</v>
      </c>
      <c r="D32" s="44">
        <f t="shared" si="9"/>
        <v>799</v>
      </c>
    </row>
    <row r="33" spans="1:4" ht="16.5">
      <c r="A33" s="38" t="s">
        <v>152</v>
      </c>
      <c r="B33" s="60" t="s">
        <v>151</v>
      </c>
      <c r="C33" s="44">
        <v>767</v>
      </c>
      <c r="D33" s="44">
        <v>799</v>
      </c>
    </row>
    <row r="34" spans="1:4" ht="33">
      <c r="A34" s="29" t="s">
        <v>149</v>
      </c>
      <c r="B34" s="28" t="s">
        <v>109</v>
      </c>
      <c r="C34" s="30">
        <f t="shared" ref="C34:D34" si="10">C35</f>
        <v>1300</v>
      </c>
      <c r="D34" s="30">
        <f t="shared" si="10"/>
        <v>1354</v>
      </c>
    </row>
    <row r="35" spans="1:4" ht="33.75" thickBot="1">
      <c r="A35" s="29" t="s">
        <v>108</v>
      </c>
      <c r="B35" s="59" t="s">
        <v>110</v>
      </c>
      <c r="C35" s="63">
        <v>1300</v>
      </c>
      <c r="D35" s="63">
        <v>1354</v>
      </c>
    </row>
    <row r="36" spans="1:4" ht="17.25" thickBot="1">
      <c r="A36" s="123" t="s">
        <v>39</v>
      </c>
      <c r="B36" s="15" t="s">
        <v>31</v>
      </c>
      <c r="C36" s="31">
        <f t="shared" ref="C36:D36" si="11">SUM(C37+C39)</f>
        <v>19724.400000000001</v>
      </c>
      <c r="D36" s="31">
        <f t="shared" si="11"/>
        <v>19724.400000000001</v>
      </c>
    </row>
    <row r="37" spans="1:4" ht="16.5">
      <c r="A37" s="24" t="s">
        <v>87</v>
      </c>
      <c r="B37" s="18" t="s">
        <v>32</v>
      </c>
      <c r="C37" s="33">
        <f t="shared" ref="C37:D37" si="12">C38</f>
        <v>4924.3999999999996</v>
      </c>
      <c r="D37" s="33">
        <f t="shared" si="12"/>
        <v>4924.3999999999996</v>
      </c>
    </row>
    <row r="38" spans="1:4" ht="49.5">
      <c r="A38" s="25" t="s">
        <v>40</v>
      </c>
      <c r="B38" s="20" t="s">
        <v>33</v>
      </c>
      <c r="C38" s="44">
        <v>4924.3999999999996</v>
      </c>
      <c r="D38" s="44">
        <v>4924.3999999999996</v>
      </c>
    </row>
    <row r="39" spans="1:4" ht="16.5">
      <c r="A39" s="25" t="s">
        <v>41</v>
      </c>
      <c r="B39" s="20" t="s">
        <v>34</v>
      </c>
      <c r="C39" s="30">
        <f t="shared" ref="C39:D39" si="13">SUM(C40+C42)</f>
        <v>14800</v>
      </c>
      <c r="D39" s="30">
        <f t="shared" si="13"/>
        <v>14800</v>
      </c>
    </row>
    <row r="40" spans="1:4" ht="16.5">
      <c r="A40" s="25" t="s">
        <v>136</v>
      </c>
      <c r="B40" s="20" t="s">
        <v>135</v>
      </c>
      <c r="C40" s="30">
        <f t="shared" ref="C40:D40" si="14">C41</f>
        <v>11200</v>
      </c>
      <c r="D40" s="30">
        <f t="shared" si="14"/>
        <v>11200</v>
      </c>
    </row>
    <row r="41" spans="1:4" ht="33">
      <c r="A41" s="25" t="s">
        <v>137</v>
      </c>
      <c r="B41" s="20" t="s">
        <v>140</v>
      </c>
      <c r="C41" s="44">
        <v>11200</v>
      </c>
      <c r="D41" s="44">
        <v>11200</v>
      </c>
    </row>
    <row r="42" spans="1:4" ht="16.5">
      <c r="A42" s="32" t="s">
        <v>138</v>
      </c>
      <c r="B42" s="23" t="s">
        <v>141</v>
      </c>
      <c r="C42" s="30">
        <f t="shared" ref="C42:D42" si="15">C43</f>
        <v>3600</v>
      </c>
      <c r="D42" s="30">
        <f t="shared" si="15"/>
        <v>3600</v>
      </c>
    </row>
    <row r="43" spans="1:4" ht="33.75" thickBot="1">
      <c r="A43" s="32" t="s">
        <v>139</v>
      </c>
      <c r="B43" s="23" t="s">
        <v>144</v>
      </c>
      <c r="C43" s="63">
        <v>3600</v>
      </c>
      <c r="D43" s="63">
        <v>3600</v>
      </c>
    </row>
    <row r="44" spans="1:4" ht="17.25" thickBot="1">
      <c r="A44" s="123" t="s">
        <v>20</v>
      </c>
      <c r="B44" s="15" t="s">
        <v>5</v>
      </c>
      <c r="C44" s="31">
        <f t="shared" ref="C44:D44" si="16">SUM(C45+C47)</f>
        <v>2750</v>
      </c>
      <c r="D44" s="31">
        <f t="shared" si="16"/>
        <v>2750</v>
      </c>
    </row>
    <row r="45" spans="1:4" ht="33">
      <c r="A45" s="24" t="s">
        <v>88</v>
      </c>
      <c r="B45" s="18" t="s">
        <v>35</v>
      </c>
      <c r="C45" s="33">
        <f t="shared" ref="C45:D45" si="17">C46</f>
        <v>2700</v>
      </c>
      <c r="D45" s="33">
        <f t="shared" si="17"/>
        <v>2700</v>
      </c>
    </row>
    <row r="46" spans="1:4" ht="49.5">
      <c r="A46" s="25" t="s">
        <v>42</v>
      </c>
      <c r="B46" s="20" t="s">
        <v>9</v>
      </c>
      <c r="C46" s="44">
        <v>2700</v>
      </c>
      <c r="D46" s="44">
        <v>2700</v>
      </c>
    </row>
    <row r="47" spans="1:4" ht="33">
      <c r="A47" s="25" t="s">
        <v>21</v>
      </c>
      <c r="B47" s="20" t="s">
        <v>36</v>
      </c>
      <c r="C47" s="30">
        <f t="shared" ref="C47:D47" si="18">C48</f>
        <v>50</v>
      </c>
      <c r="D47" s="30">
        <f t="shared" si="18"/>
        <v>50</v>
      </c>
    </row>
    <row r="48" spans="1:4" s="5" customFormat="1" ht="33.75" thickBot="1">
      <c r="A48" s="32" t="s">
        <v>43</v>
      </c>
      <c r="B48" s="34" t="s">
        <v>6</v>
      </c>
      <c r="C48" s="63">
        <v>50</v>
      </c>
      <c r="D48" s="63">
        <v>50</v>
      </c>
    </row>
    <row r="49" spans="1:4" s="5" customFormat="1" ht="33.75" thickBot="1">
      <c r="A49" s="123" t="s">
        <v>168</v>
      </c>
      <c r="B49" s="105" t="s">
        <v>169</v>
      </c>
      <c r="C49" s="55">
        <v>0</v>
      </c>
      <c r="D49" s="55">
        <v>0</v>
      </c>
    </row>
    <row r="50" spans="1:4" ht="17.25" thickBot="1">
      <c r="A50" s="35"/>
      <c r="B50" s="89" t="s">
        <v>111</v>
      </c>
      <c r="C50" s="14">
        <f>C51+C61+C66+C70+C76</f>
        <v>58906.600000000006</v>
      </c>
      <c r="D50" s="14">
        <f>D51+D61+D66+D70+D76</f>
        <v>44279.8</v>
      </c>
    </row>
    <row r="51" spans="1:4" ht="50.25" thickBot="1">
      <c r="A51" s="122" t="s">
        <v>22</v>
      </c>
      <c r="B51" s="90" t="s">
        <v>0</v>
      </c>
      <c r="C51" s="65">
        <f>C52+C57+C59</f>
        <v>37443.700000000004</v>
      </c>
      <c r="D51" s="65">
        <f>D52+D57+D59</f>
        <v>38816.9</v>
      </c>
    </row>
    <row r="52" spans="1:4" ht="82.5">
      <c r="A52" s="70" t="s">
        <v>44</v>
      </c>
      <c r="B52" s="71" t="s">
        <v>89</v>
      </c>
      <c r="C52" s="39">
        <f>SUM(C53+C55)</f>
        <v>17006.100000000002</v>
      </c>
      <c r="D52" s="39">
        <f>SUM(D53+D55)</f>
        <v>17681.900000000001</v>
      </c>
    </row>
    <row r="53" spans="1:4" ht="66">
      <c r="A53" s="21" t="s">
        <v>104</v>
      </c>
      <c r="B53" s="69" t="s">
        <v>105</v>
      </c>
      <c r="C53" s="30">
        <f t="shared" ref="C53:D53" si="19">SUM(C54)</f>
        <v>14910.2</v>
      </c>
      <c r="D53" s="30">
        <f t="shared" si="19"/>
        <v>15502.6</v>
      </c>
    </row>
    <row r="54" spans="1:4" ht="82.5">
      <c r="A54" s="21" t="s">
        <v>59</v>
      </c>
      <c r="B54" s="69" t="s">
        <v>7</v>
      </c>
      <c r="C54" s="44">
        <v>14910.2</v>
      </c>
      <c r="D54" s="44">
        <v>15502.6</v>
      </c>
    </row>
    <row r="55" spans="1:4" ht="82.5">
      <c r="A55" s="21" t="s">
        <v>50</v>
      </c>
      <c r="B55" s="72" t="s">
        <v>91</v>
      </c>
      <c r="C55" s="30">
        <f t="shared" ref="C55:D55" si="20">SUM(C56)</f>
        <v>2095.9</v>
      </c>
      <c r="D55" s="30">
        <f t="shared" si="20"/>
        <v>2179.3000000000002</v>
      </c>
    </row>
    <row r="56" spans="1:4" ht="82.5">
      <c r="A56" s="21" t="s">
        <v>49</v>
      </c>
      <c r="B56" s="72" t="s">
        <v>90</v>
      </c>
      <c r="C56" s="44">
        <v>2095.9</v>
      </c>
      <c r="D56" s="44">
        <v>2179.3000000000002</v>
      </c>
    </row>
    <row r="57" spans="1:4" s="4" customFormat="1" ht="33">
      <c r="A57" s="21" t="s">
        <v>147</v>
      </c>
      <c r="B57" s="69" t="s">
        <v>148</v>
      </c>
      <c r="C57" s="30">
        <f t="shared" ref="C57:D57" si="21">SUM(C58)</f>
        <v>17909.5</v>
      </c>
      <c r="D57" s="30">
        <f t="shared" si="21"/>
        <v>18606.900000000001</v>
      </c>
    </row>
    <row r="58" spans="1:4" s="4" customFormat="1" ht="33">
      <c r="A58" s="22" t="s">
        <v>146</v>
      </c>
      <c r="B58" s="73" t="s">
        <v>145</v>
      </c>
      <c r="C58" s="63">
        <v>17909.5</v>
      </c>
      <c r="D58" s="63">
        <v>18606.900000000001</v>
      </c>
    </row>
    <row r="59" spans="1:4" s="4" customFormat="1" ht="82.5">
      <c r="A59" s="21" t="s">
        <v>153</v>
      </c>
      <c r="B59" s="80" t="s">
        <v>154</v>
      </c>
      <c r="C59" s="44">
        <f t="shared" ref="C59:D59" si="22">C60</f>
        <v>2528.1</v>
      </c>
      <c r="D59" s="44">
        <f t="shared" si="22"/>
        <v>2528.1</v>
      </c>
    </row>
    <row r="60" spans="1:4" s="4" customFormat="1" ht="83.25" thickBot="1">
      <c r="A60" s="22" t="s">
        <v>155</v>
      </c>
      <c r="B60" s="81" t="s">
        <v>156</v>
      </c>
      <c r="C60" s="63">
        <v>2528.1</v>
      </c>
      <c r="D60" s="63">
        <v>2528.1</v>
      </c>
    </row>
    <row r="61" spans="1:4" ht="17.25" thickBot="1">
      <c r="A61" s="121" t="s">
        <v>23</v>
      </c>
      <c r="B61" s="74" t="s">
        <v>116</v>
      </c>
      <c r="C61" s="31">
        <f t="shared" ref="C61:D61" si="23">SUM(C62)</f>
        <v>2656.9</v>
      </c>
      <c r="D61" s="31">
        <f t="shared" si="23"/>
        <v>2656.9</v>
      </c>
    </row>
    <row r="62" spans="1:4" ht="16.5">
      <c r="A62" s="36" t="s">
        <v>92</v>
      </c>
      <c r="B62" s="91" t="s">
        <v>1</v>
      </c>
      <c r="C62" s="33">
        <f t="shared" ref="C62:D62" si="24">SUM(C63:C65)</f>
        <v>2656.9</v>
      </c>
      <c r="D62" s="33">
        <f t="shared" si="24"/>
        <v>2656.9</v>
      </c>
    </row>
    <row r="63" spans="1:4" ht="33">
      <c r="A63" s="21" t="s">
        <v>93</v>
      </c>
      <c r="B63" s="92" t="s">
        <v>70</v>
      </c>
      <c r="C63" s="44">
        <v>5.7</v>
      </c>
      <c r="D63" s="44">
        <v>5.7</v>
      </c>
    </row>
    <row r="64" spans="1:4" ht="16.5">
      <c r="A64" s="21" t="s">
        <v>94</v>
      </c>
      <c r="B64" s="92" t="s">
        <v>71</v>
      </c>
      <c r="C64" s="44">
        <v>917.3</v>
      </c>
      <c r="D64" s="44">
        <v>917.3</v>
      </c>
    </row>
    <row r="65" spans="1:4" ht="17.25" thickBot="1">
      <c r="A65" s="22" t="s">
        <v>172</v>
      </c>
      <c r="B65" s="93" t="s">
        <v>72</v>
      </c>
      <c r="C65" s="63">
        <v>1733.9</v>
      </c>
      <c r="D65" s="63">
        <v>1733.9</v>
      </c>
    </row>
    <row r="66" spans="1:4" ht="33.75" thickBot="1">
      <c r="A66" s="121" t="s">
        <v>47</v>
      </c>
      <c r="B66" s="74" t="s">
        <v>115</v>
      </c>
      <c r="C66" s="31">
        <f t="shared" ref="C66:D67" si="25">C67</f>
        <v>1500</v>
      </c>
      <c r="D66" s="31">
        <f t="shared" si="25"/>
        <v>1500</v>
      </c>
    </row>
    <row r="67" spans="1:4" ht="16.5">
      <c r="A67" s="84" t="s">
        <v>54</v>
      </c>
      <c r="B67" s="94" t="s">
        <v>53</v>
      </c>
      <c r="C67" s="39">
        <f t="shared" si="25"/>
        <v>1500</v>
      </c>
      <c r="D67" s="39">
        <f t="shared" si="25"/>
        <v>1500</v>
      </c>
    </row>
    <row r="68" spans="1:4" ht="33">
      <c r="A68" s="38" t="s">
        <v>58</v>
      </c>
      <c r="B68" s="92" t="s">
        <v>57</v>
      </c>
      <c r="C68" s="30">
        <f t="shared" ref="C68:D68" si="26">SUM(C69)</f>
        <v>1500</v>
      </c>
      <c r="D68" s="30">
        <f t="shared" si="26"/>
        <v>1500</v>
      </c>
    </row>
    <row r="69" spans="1:4" ht="33.75" thickBot="1">
      <c r="A69" s="21" t="s">
        <v>56</v>
      </c>
      <c r="B69" s="80" t="s">
        <v>55</v>
      </c>
      <c r="C69" s="44">
        <v>1500</v>
      </c>
      <c r="D69" s="44">
        <v>1500</v>
      </c>
    </row>
    <row r="70" spans="1:4" ht="17.25" thickBot="1">
      <c r="A70" s="122" t="s">
        <v>24</v>
      </c>
      <c r="B70" s="74" t="s">
        <v>114</v>
      </c>
      <c r="C70" s="31">
        <f t="shared" ref="C70:D70" si="27">C71+C73</f>
        <v>16100</v>
      </c>
      <c r="D70" s="31">
        <f t="shared" si="27"/>
        <v>100</v>
      </c>
    </row>
    <row r="71" spans="1:4" ht="82.5">
      <c r="A71" s="24" t="s">
        <v>133</v>
      </c>
      <c r="B71" s="95" t="s">
        <v>132</v>
      </c>
      <c r="C71" s="33">
        <f t="shared" ref="C71:D71" si="28">SUM(C72)</f>
        <v>16000</v>
      </c>
      <c r="D71" s="33">
        <f t="shared" si="28"/>
        <v>0</v>
      </c>
    </row>
    <row r="72" spans="1:4" ht="99">
      <c r="A72" s="25" t="s">
        <v>124</v>
      </c>
      <c r="B72" s="80" t="s">
        <v>125</v>
      </c>
      <c r="C72" s="30">
        <v>16000</v>
      </c>
      <c r="D72" s="30">
        <v>0</v>
      </c>
    </row>
    <row r="73" spans="1:4" s="4" customFormat="1" ht="49.5">
      <c r="A73" s="25" t="s">
        <v>61</v>
      </c>
      <c r="B73" s="80" t="s">
        <v>60</v>
      </c>
      <c r="C73" s="30">
        <f>C74</f>
        <v>100</v>
      </c>
      <c r="D73" s="30">
        <f>D74</f>
        <v>100</v>
      </c>
    </row>
    <row r="74" spans="1:4" s="4" customFormat="1" ht="33">
      <c r="A74" s="25" t="s">
        <v>131</v>
      </c>
      <c r="B74" s="80" t="s">
        <v>130</v>
      </c>
      <c r="C74" s="44">
        <f t="shared" ref="C74:D74" si="29">SUM(C75)</f>
        <v>100</v>
      </c>
      <c r="D74" s="44">
        <f t="shared" si="29"/>
        <v>100</v>
      </c>
    </row>
    <row r="75" spans="1:4" s="4" customFormat="1" ht="50.25" thickBot="1">
      <c r="A75" s="25" t="s">
        <v>45</v>
      </c>
      <c r="B75" s="96" t="s">
        <v>11</v>
      </c>
      <c r="C75" s="44">
        <v>100</v>
      </c>
      <c r="D75" s="44">
        <v>100</v>
      </c>
    </row>
    <row r="76" spans="1:4" s="4" customFormat="1" ht="17.25" thickBot="1">
      <c r="A76" s="121" t="s">
        <v>25</v>
      </c>
      <c r="B76" s="74" t="s">
        <v>113</v>
      </c>
      <c r="C76" s="31">
        <f>C77+C78+C80+C81</f>
        <v>1206</v>
      </c>
      <c r="D76" s="31">
        <f>D77+D78+D80+D81</f>
        <v>1206</v>
      </c>
    </row>
    <row r="77" spans="1:4" s="4" customFormat="1" ht="49.5">
      <c r="A77" s="21" t="s">
        <v>46</v>
      </c>
      <c r="B77" s="80" t="s">
        <v>12</v>
      </c>
      <c r="C77" s="44">
        <v>60</v>
      </c>
      <c r="D77" s="44">
        <v>60</v>
      </c>
    </row>
    <row r="78" spans="1:4" s="4" customFormat="1" ht="33">
      <c r="A78" s="21" t="s">
        <v>143</v>
      </c>
      <c r="B78" s="80" t="s">
        <v>142</v>
      </c>
      <c r="C78" s="44">
        <f t="shared" ref="C78:D78" si="30">SUM(C79)</f>
        <v>200</v>
      </c>
      <c r="D78" s="44">
        <f t="shared" si="30"/>
        <v>200</v>
      </c>
    </row>
    <row r="79" spans="1:4" s="4" customFormat="1" ht="33">
      <c r="A79" s="21" t="s">
        <v>73</v>
      </c>
      <c r="B79" s="80" t="s">
        <v>95</v>
      </c>
      <c r="C79" s="44">
        <v>200</v>
      </c>
      <c r="D79" s="44">
        <v>200</v>
      </c>
    </row>
    <row r="80" spans="1:4" s="4" customFormat="1" ht="66">
      <c r="A80" s="21" t="s">
        <v>74</v>
      </c>
      <c r="B80" s="80" t="s">
        <v>75</v>
      </c>
      <c r="C80" s="44">
        <v>160</v>
      </c>
      <c r="D80" s="44">
        <v>160</v>
      </c>
    </row>
    <row r="81" spans="1:4" s="4" customFormat="1" ht="33">
      <c r="A81" s="22" t="s">
        <v>106</v>
      </c>
      <c r="B81" s="81" t="s">
        <v>107</v>
      </c>
      <c r="C81" s="30">
        <f t="shared" ref="C81:D81" si="31">C82</f>
        <v>786</v>
      </c>
      <c r="D81" s="30">
        <f t="shared" si="31"/>
        <v>786</v>
      </c>
    </row>
    <row r="82" spans="1:4" s="4" customFormat="1" ht="33.75" thickBot="1">
      <c r="A82" s="22" t="s">
        <v>26</v>
      </c>
      <c r="B82" s="81" t="s">
        <v>13</v>
      </c>
      <c r="C82" s="63">
        <v>786</v>
      </c>
      <c r="D82" s="63">
        <v>786</v>
      </c>
    </row>
    <row r="83" spans="1:4" s="4" customFormat="1" ht="17.25" thickBot="1">
      <c r="A83" s="119" t="s">
        <v>83</v>
      </c>
      <c r="B83" s="97" t="s">
        <v>82</v>
      </c>
      <c r="C83" s="31">
        <f>C84+C112</f>
        <v>422066.1</v>
      </c>
      <c r="D83" s="31">
        <f>D84+D112</f>
        <v>393231.8</v>
      </c>
    </row>
    <row r="84" spans="1:4" s="4" customFormat="1" ht="33.75" thickBot="1">
      <c r="A84" s="120" t="s">
        <v>96</v>
      </c>
      <c r="B84" s="98" t="s">
        <v>103</v>
      </c>
      <c r="C84" s="40">
        <f>SUM(C85+C88+C95)</f>
        <v>400066.1</v>
      </c>
      <c r="D84" s="40">
        <f>SUM(D85+D88+D95)</f>
        <v>393231.8</v>
      </c>
    </row>
    <row r="85" spans="1:4" s="4" customFormat="1" ht="33.75" thickBot="1">
      <c r="A85" s="119" t="s">
        <v>178</v>
      </c>
      <c r="B85" s="74" t="s">
        <v>97</v>
      </c>
      <c r="C85" s="31">
        <f>C86</f>
        <v>5469.2</v>
      </c>
      <c r="D85" s="31">
        <f>D86</f>
        <v>5431.6</v>
      </c>
    </row>
    <row r="86" spans="1:4" s="4" customFormat="1" ht="16.5">
      <c r="A86" s="112" t="s">
        <v>179</v>
      </c>
      <c r="B86" s="110" t="s">
        <v>76</v>
      </c>
      <c r="C86" s="109">
        <f t="shared" ref="C86:D86" si="32">C87</f>
        <v>5469.2</v>
      </c>
      <c r="D86" s="39">
        <f t="shared" si="32"/>
        <v>5431.6</v>
      </c>
    </row>
    <row r="87" spans="1:4" s="4" customFormat="1" ht="33.75" thickBot="1">
      <c r="A87" s="42" t="s">
        <v>180</v>
      </c>
      <c r="B87" s="111" t="s">
        <v>98</v>
      </c>
      <c r="C87" s="83">
        <v>5469.2</v>
      </c>
      <c r="D87" s="66">
        <v>5431.6</v>
      </c>
    </row>
    <row r="88" spans="1:4" s="4" customFormat="1" ht="33.75" thickBot="1">
      <c r="A88" s="117" t="s">
        <v>181</v>
      </c>
      <c r="B88" s="101" t="s">
        <v>99</v>
      </c>
      <c r="C88" s="14">
        <f>C89+C91+C93</f>
        <v>55433.600000000006</v>
      </c>
      <c r="D88" s="14">
        <f>D89+D91+D93</f>
        <v>52136.100000000006</v>
      </c>
    </row>
    <row r="89" spans="1:4" s="4" customFormat="1" ht="16.5">
      <c r="A89" s="76" t="s">
        <v>182</v>
      </c>
      <c r="B89" s="102" t="s">
        <v>163</v>
      </c>
      <c r="C89" s="85">
        <f t="shared" ref="C89:D89" si="33">C90</f>
        <v>1567.2</v>
      </c>
      <c r="D89" s="85">
        <f t="shared" si="33"/>
        <v>685.2</v>
      </c>
    </row>
    <row r="90" spans="1:4" s="4" customFormat="1" ht="33">
      <c r="A90" s="41" t="s">
        <v>183</v>
      </c>
      <c r="B90" s="69" t="s">
        <v>164</v>
      </c>
      <c r="C90" s="26">
        <v>1567.2</v>
      </c>
      <c r="D90" s="26">
        <v>685.2</v>
      </c>
    </row>
    <row r="91" spans="1:4" s="4" customFormat="1" ht="49.5">
      <c r="A91" s="43" t="s">
        <v>184</v>
      </c>
      <c r="B91" s="75" t="s">
        <v>160</v>
      </c>
      <c r="C91" s="30">
        <f t="shared" ref="C91:D91" si="34">C92</f>
        <v>5407.1</v>
      </c>
      <c r="D91" s="30">
        <f t="shared" si="34"/>
        <v>2991.6</v>
      </c>
    </row>
    <row r="92" spans="1:4" s="4" customFormat="1" ht="66">
      <c r="A92" s="41" t="s">
        <v>185</v>
      </c>
      <c r="B92" s="67" t="s">
        <v>161</v>
      </c>
      <c r="C92" s="30">
        <v>5407.1</v>
      </c>
      <c r="D92" s="30">
        <v>2991.6</v>
      </c>
    </row>
    <row r="93" spans="1:4" s="4" customFormat="1" ht="16.5">
      <c r="A93" s="37" t="s">
        <v>186</v>
      </c>
      <c r="B93" s="68" t="s">
        <v>77</v>
      </c>
      <c r="C93" s="104">
        <f>C94</f>
        <v>48459.3</v>
      </c>
      <c r="D93" s="104">
        <f>D94</f>
        <v>48459.3</v>
      </c>
    </row>
    <row r="94" spans="1:4" s="4" customFormat="1" ht="17.25" thickBot="1">
      <c r="A94" s="42" t="s">
        <v>187</v>
      </c>
      <c r="B94" s="129" t="s">
        <v>15</v>
      </c>
      <c r="C94" s="63">
        <v>48459.3</v>
      </c>
      <c r="D94" s="63">
        <v>48459.3</v>
      </c>
    </row>
    <row r="95" spans="1:4" s="4" customFormat="1" ht="33.75" thickBot="1">
      <c r="A95" s="119" t="s">
        <v>188</v>
      </c>
      <c r="B95" s="15" t="s">
        <v>100</v>
      </c>
      <c r="C95" s="128">
        <f>C96+C98+C100+C102+C104+C106+C108+C110</f>
        <v>339163.3</v>
      </c>
      <c r="D95" s="128">
        <f>D96+D98+D100+D102+D104+D106+D108+D110</f>
        <v>335664.1</v>
      </c>
    </row>
    <row r="96" spans="1:4" s="4" customFormat="1" ht="33">
      <c r="A96" s="130" t="s">
        <v>204</v>
      </c>
      <c r="B96" s="131" t="s">
        <v>205</v>
      </c>
      <c r="C96" s="39">
        <f>C97</f>
        <v>16036.1</v>
      </c>
      <c r="D96" s="39">
        <f>D97</f>
        <v>16114</v>
      </c>
    </row>
    <row r="97" spans="1:4" s="4" customFormat="1" ht="33">
      <c r="A97" s="41" t="s">
        <v>206</v>
      </c>
      <c r="B97" s="80" t="s">
        <v>205</v>
      </c>
      <c r="C97" s="30">
        <v>16036.1</v>
      </c>
      <c r="D97" s="30">
        <v>16114</v>
      </c>
    </row>
    <row r="98" spans="1:4" s="4" customFormat="1" ht="49.5">
      <c r="A98" s="45" t="s">
        <v>195</v>
      </c>
      <c r="B98" s="80" t="s">
        <v>80</v>
      </c>
      <c r="C98" s="33">
        <f t="shared" ref="C98:D98" si="35">SUM(C99)</f>
        <v>14179.3</v>
      </c>
      <c r="D98" s="33">
        <f t="shared" si="35"/>
        <v>14827.8</v>
      </c>
    </row>
    <row r="99" spans="1:4" s="4" customFormat="1" ht="49.5">
      <c r="A99" s="41" t="s">
        <v>196</v>
      </c>
      <c r="B99" s="100" t="s">
        <v>101</v>
      </c>
      <c r="C99" s="44">
        <v>14179.3</v>
      </c>
      <c r="D99" s="44">
        <v>14827.8</v>
      </c>
    </row>
    <row r="100" spans="1:4" s="4" customFormat="1" ht="82.5">
      <c r="A100" s="45" t="s">
        <v>197</v>
      </c>
      <c r="B100" s="80" t="s">
        <v>81</v>
      </c>
      <c r="C100" s="30">
        <f t="shared" ref="C100:D100" si="36">SUM(C101)</f>
        <v>8185.7</v>
      </c>
      <c r="D100" s="30">
        <f t="shared" si="36"/>
        <v>8185.7</v>
      </c>
    </row>
    <row r="101" spans="1:4" s="4" customFormat="1" ht="66">
      <c r="A101" s="41" t="s">
        <v>197</v>
      </c>
      <c r="B101" s="100" t="s">
        <v>102</v>
      </c>
      <c r="C101" s="44">
        <v>8185.7</v>
      </c>
      <c r="D101" s="44">
        <v>8185.7</v>
      </c>
    </row>
    <row r="102" spans="1:4" s="4" customFormat="1" ht="49.5">
      <c r="A102" s="41" t="s">
        <v>200</v>
      </c>
      <c r="B102" s="100" t="s">
        <v>201</v>
      </c>
      <c r="C102" s="44">
        <f>C103</f>
        <v>5544</v>
      </c>
      <c r="D102" s="44">
        <f>D103</f>
        <v>1848</v>
      </c>
    </row>
    <row r="103" spans="1:4" s="4" customFormat="1" ht="66">
      <c r="A103" s="41" t="s">
        <v>202</v>
      </c>
      <c r="B103" s="100" t="s">
        <v>203</v>
      </c>
      <c r="C103" s="44">
        <v>5544</v>
      </c>
      <c r="D103" s="44">
        <v>1848</v>
      </c>
    </row>
    <row r="104" spans="1:4" s="4" customFormat="1" ht="33">
      <c r="A104" s="41" t="s">
        <v>193</v>
      </c>
      <c r="B104" s="80" t="s">
        <v>79</v>
      </c>
      <c r="C104" s="30">
        <f t="shared" ref="C104:D104" si="37">SUM(C105)</f>
        <v>1606.7</v>
      </c>
      <c r="D104" s="30">
        <f t="shared" si="37"/>
        <v>1606.7</v>
      </c>
    </row>
    <row r="105" spans="1:4" s="4" customFormat="1" ht="49.5">
      <c r="A105" s="41" t="s">
        <v>194</v>
      </c>
      <c r="B105" s="80" t="s">
        <v>16</v>
      </c>
      <c r="C105" s="44">
        <v>1606.7</v>
      </c>
      <c r="D105" s="44">
        <v>1606.7</v>
      </c>
    </row>
    <row r="106" spans="1:4" s="4" customFormat="1" ht="66">
      <c r="A106" s="41" t="s">
        <v>191</v>
      </c>
      <c r="B106" s="100" t="s">
        <v>165</v>
      </c>
      <c r="C106" s="82">
        <f t="shared" ref="C106:D106" si="38">C107</f>
        <v>3.4</v>
      </c>
      <c r="D106" s="82">
        <f t="shared" si="38"/>
        <v>3.6</v>
      </c>
    </row>
    <row r="107" spans="1:4" s="4" customFormat="1" ht="49.5">
      <c r="A107" s="41" t="s">
        <v>192</v>
      </c>
      <c r="B107" s="100" t="s">
        <v>166</v>
      </c>
      <c r="C107" s="44">
        <v>3.4</v>
      </c>
      <c r="D107" s="44">
        <v>3.6</v>
      </c>
    </row>
    <row r="108" spans="1:4" s="4" customFormat="1" ht="33">
      <c r="A108" s="43" t="s">
        <v>189</v>
      </c>
      <c r="B108" s="99" t="s">
        <v>78</v>
      </c>
      <c r="C108" s="33">
        <f t="shared" ref="C108:D108" si="39">SUM(C109)</f>
        <v>1596.5</v>
      </c>
      <c r="D108" s="33">
        <f t="shared" si="39"/>
        <v>1288.5999999999999</v>
      </c>
    </row>
    <row r="109" spans="1:4" s="4" customFormat="1" ht="33">
      <c r="A109" s="41" t="s">
        <v>190</v>
      </c>
      <c r="B109" s="100" t="s">
        <v>134</v>
      </c>
      <c r="C109" s="44">
        <v>1596.5</v>
      </c>
      <c r="D109" s="44">
        <v>1288.5999999999999</v>
      </c>
    </row>
    <row r="110" spans="1:4" s="4" customFormat="1" ht="16.5">
      <c r="A110" s="41" t="s">
        <v>207</v>
      </c>
      <c r="B110" s="132" t="s">
        <v>208</v>
      </c>
      <c r="C110" s="44">
        <f>C111</f>
        <v>292011.59999999998</v>
      </c>
      <c r="D110" s="44">
        <f>D111</f>
        <v>291789.7</v>
      </c>
    </row>
    <row r="111" spans="1:4" s="4" customFormat="1" ht="17.25" thickBot="1">
      <c r="A111" s="46" t="s">
        <v>207</v>
      </c>
      <c r="B111" s="100" t="s">
        <v>209</v>
      </c>
      <c r="C111" s="44">
        <v>292011.59999999998</v>
      </c>
      <c r="D111" s="44">
        <v>291789.7</v>
      </c>
    </row>
    <row r="112" spans="1:4" s="4" customFormat="1" ht="33.75" thickBot="1">
      <c r="A112" s="117" t="s">
        <v>198</v>
      </c>
      <c r="B112" s="108" t="s">
        <v>170</v>
      </c>
      <c r="C112" s="103">
        <f>SUM(C113:C113)</f>
        <v>22000</v>
      </c>
      <c r="D112" s="103">
        <v>0</v>
      </c>
    </row>
    <row r="113" spans="1:4" s="4" customFormat="1" ht="33.75" thickBot="1">
      <c r="A113" s="118" t="s">
        <v>199</v>
      </c>
      <c r="B113" s="107" t="s">
        <v>171</v>
      </c>
      <c r="C113" s="106">
        <v>22000</v>
      </c>
      <c r="D113" s="106">
        <v>0</v>
      </c>
    </row>
    <row r="114" spans="1:4" s="4" customFormat="1" ht="17.25" thickBot="1">
      <c r="A114" s="47"/>
      <c r="B114" s="51" t="s">
        <v>8</v>
      </c>
      <c r="C114" s="31">
        <f>C11+C83</f>
        <v>851967.3</v>
      </c>
      <c r="D114" s="31">
        <f>D11+D83</f>
        <v>813910.60000000009</v>
      </c>
    </row>
    <row r="115" spans="1:4" s="4" customFormat="1">
      <c r="A115" s="10"/>
      <c r="B115" s="9"/>
      <c r="C115" s="9"/>
    </row>
    <row r="116" spans="1:4" s="4" customFormat="1">
      <c r="A116" s="10"/>
      <c r="B116" s="9"/>
      <c r="C116" s="9"/>
    </row>
    <row r="117" spans="1:4" s="4" customFormat="1">
      <c r="A117" s="10"/>
      <c r="B117" s="9"/>
      <c r="C117" s="9"/>
    </row>
    <row r="118" spans="1:4" s="4" customFormat="1">
      <c r="A118" s="10"/>
      <c r="B118" s="9"/>
      <c r="C118" s="9"/>
    </row>
    <row r="119" spans="1:4" s="4" customFormat="1">
      <c r="A119" s="10"/>
      <c r="B119" s="9"/>
      <c r="C119" s="9"/>
    </row>
    <row r="120" spans="1:4" s="7" customFormat="1">
      <c r="A120" s="10"/>
      <c r="B120" s="9"/>
      <c r="C120" s="9"/>
    </row>
    <row r="121" spans="1:4" s="4" customFormat="1">
      <c r="A121" s="10"/>
      <c r="B121" s="9"/>
      <c r="C121" s="9"/>
    </row>
    <row r="122" spans="1:4" s="4" customFormat="1">
      <c r="A122" s="10"/>
      <c r="B122" s="9"/>
      <c r="C122" s="9"/>
    </row>
    <row r="123" spans="1:4" s="4" customFormat="1">
      <c r="A123" s="10"/>
      <c r="B123" s="9"/>
      <c r="C123" s="9"/>
    </row>
    <row r="124" spans="1:4" s="4" customFormat="1">
      <c r="A124" s="10"/>
      <c r="B124" s="9"/>
      <c r="C124" s="9"/>
    </row>
    <row r="125" spans="1:4" s="4" customFormat="1">
      <c r="A125" s="10"/>
      <c r="B125" s="9"/>
      <c r="C125" s="9"/>
    </row>
    <row r="126" spans="1:4" s="4" customFormat="1">
      <c r="A126" s="10"/>
      <c r="B126" s="9"/>
      <c r="C126" s="9"/>
    </row>
    <row r="127" spans="1:4" s="4" customFormat="1">
      <c r="A127" s="10"/>
      <c r="B127" s="9"/>
      <c r="C127" s="9"/>
    </row>
    <row r="128" spans="1:4" s="4" customFormat="1">
      <c r="A128" s="10"/>
      <c r="B128" s="9"/>
      <c r="C128" s="9"/>
    </row>
    <row r="129" spans="1:3" s="4" customFormat="1">
      <c r="A129" s="10"/>
      <c r="B129" s="9"/>
      <c r="C129" s="9"/>
    </row>
    <row r="130" spans="1:3" s="4" customFormat="1">
      <c r="A130" s="10"/>
      <c r="B130" s="9"/>
      <c r="C130" s="9"/>
    </row>
    <row r="131" spans="1:3" s="4" customFormat="1">
      <c r="A131" s="10"/>
      <c r="B131" s="9"/>
      <c r="C131" s="9"/>
    </row>
    <row r="132" spans="1:3" s="4" customFormat="1">
      <c r="A132" s="10"/>
      <c r="B132" s="9"/>
      <c r="C132" s="9"/>
    </row>
    <row r="133" spans="1:3" s="4" customFormat="1">
      <c r="A133" s="10"/>
      <c r="B133" s="9"/>
      <c r="C133" s="9"/>
    </row>
    <row r="134" spans="1:3" s="4" customFormat="1">
      <c r="A134" s="10"/>
      <c r="B134" s="9"/>
      <c r="C134" s="9"/>
    </row>
    <row r="135" spans="1:3" s="4" customFormat="1">
      <c r="A135" s="10"/>
      <c r="B135" s="9"/>
      <c r="C135" s="9"/>
    </row>
    <row r="136" spans="1:3" s="4" customFormat="1">
      <c r="A136" s="10"/>
      <c r="B136" s="9"/>
      <c r="C136" s="9"/>
    </row>
    <row r="137" spans="1:3" s="4" customFormat="1">
      <c r="A137" s="10"/>
      <c r="B137" s="9"/>
      <c r="C137" s="9"/>
    </row>
    <row r="138" spans="1:3" s="4" customFormat="1">
      <c r="A138" s="10"/>
      <c r="B138" s="9"/>
      <c r="C138" s="9"/>
    </row>
    <row r="139" spans="1:3" s="4" customFormat="1">
      <c r="A139" s="10"/>
      <c r="B139" s="9"/>
      <c r="C139" s="9"/>
    </row>
    <row r="140" spans="1:3" s="4" customFormat="1">
      <c r="A140" s="10"/>
      <c r="B140" s="9"/>
      <c r="C140" s="9"/>
    </row>
    <row r="141" spans="1:3" s="4" customFormat="1">
      <c r="A141" s="10"/>
      <c r="B141" s="9"/>
      <c r="C141" s="9"/>
    </row>
    <row r="142" spans="1:3" s="4" customFormat="1">
      <c r="A142" s="10"/>
      <c r="B142" s="9"/>
      <c r="C142" s="9"/>
    </row>
    <row r="143" spans="1:3" s="4" customFormat="1">
      <c r="A143" s="10"/>
      <c r="B143" s="9"/>
      <c r="C143" s="9"/>
    </row>
    <row r="144" spans="1:3" s="4" customFormat="1">
      <c r="A144" s="10"/>
      <c r="B144" s="9"/>
      <c r="C144" s="9"/>
    </row>
    <row r="145" spans="1:3" s="4" customFormat="1">
      <c r="A145" s="10"/>
      <c r="B145" s="9"/>
      <c r="C145" s="9"/>
    </row>
    <row r="146" spans="1:3" s="4" customFormat="1">
      <c r="A146" s="10"/>
      <c r="B146" s="9"/>
      <c r="C146" s="9"/>
    </row>
    <row r="147" spans="1:3" s="4" customFormat="1">
      <c r="A147" s="10"/>
      <c r="B147" s="9"/>
      <c r="C147" s="9"/>
    </row>
    <row r="148" spans="1:3" s="4" customFormat="1">
      <c r="A148" s="10"/>
      <c r="B148" s="9"/>
      <c r="C148" s="9"/>
    </row>
    <row r="149" spans="1:3" s="4" customFormat="1">
      <c r="A149" s="10"/>
      <c r="B149" s="9"/>
      <c r="C149" s="9"/>
    </row>
    <row r="150" spans="1:3" s="4" customFormat="1">
      <c r="A150" s="10"/>
      <c r="B150" s="9"/>
      <c r="C150" s="9"/>
    </row>
    <row r="151" spans="1:3" s="4" customFormat="1">
      <c r="A151" s="10"/>
      <c r="B151" s="9"/>
      <c r="C151" s="9"/>
    </row>
    <row r="152" spans="1:3" s="4" customFormat="1">
      <c r="A152" s="10"/>
      <c r="B152" s="9"/>
      <c r="C152" s="9"/>
    </row>
    <row r="153" spans="1:3" s="4" customFormat="1">
      <c r="A153" s="10"/>
      <c r="B153" s="9"/>
      <c r="C153" s="9"/>
    </row>
    <row r="154" spans="1:3" s="4" customFormat="1">
      <c r="A154" s="10"/>
      <c r="B154" s="9"/>
      <c r="C154" s="9"/>
    </row>
    <row r="155" spans="1:3" s="4" customFormat="1">
      <c r="A155" s="10"/>
      <c r="B155" s="9"/>
      <c r="C155" s="9"/>
    </row>
    <row r="156" spans="1:3" s="4" customFormat="1">
      <c r="A156" s="10"/>
      <c r="B156" s="9"/>
      <c r="C156" s="9"/>
    </row>
    <row r="157" spans="1:3" s="4" customFormat="1">
      <c r="A157" s="10"/>
      <c r="B157" s="9"/>
      <c r="C157" s="9"/>
    </row>
    <row r="158" spans="1:3" s="4" customFormat="1">
      <c r="A158" s="10"/>
      <c r="B158" s="9"/>
      <c r="C158" s="9"/>
    </row>
    <row r="159" spans="1:3" s="4" customFormat="1">
      <c r="A159" s="10"/>
      <c r="B159" s="9"/>
      <c r="C159" s="9"/>
    </row>
    <row r="160" spans="1:3" s="4" customFormat="1">
      <c r="A160" s="10"/>
      <c r="B160" s="9"/>
      <c r="C160" s="9"/>
    </row>
    <row r="161" spans="1:3" s="4" customFormat="1">
      <c r="A161" s="10"/>
      <c r="B161" s="9"/>
      <c r="C161" s="9"/>
    </row>
    <row r="162" spans="1:3" s="4" customFormat="1">
      <c r="A162" s="10"/>
      <c r="B162" s="9"/>
      <c r="C162" s="9"/>
    </row>
    <row r="163" spans="1:3" s="4" customFormat="1">
      <c r="A163" s="10"/>
      <c r="B163" s="9"/>
      <c r="C163" s="9"/>
    </row>
    <row r="164" spans="1:3" s="4" customFormat="1">
      <c r="A164" s="10"/>
      <c r="B164" s="9"/>
      <c r="C164" s="9"/>
    </row>
    <row r="165" spans="1:3" s="4" customFormat="1">
      <c r="A165" s="10"/>
      <c r="B165" s="9"/>
      <c r="C165" s="9"/>
    </row>
    <row r="166" spans="1:3" s="4" customFormat="1">
      <c r="A166" s="10"/>
      <c r="B166" s="9"/>
      <c r="C166" s="9"/>
    </row>
    <row r="167" spans="1:3" s="4" customFormat="1">
      <c r="A167" s="10"/>
      <c r="B167" s="9"/>
      <c r="C167" s="9"/>
    </row>
    <row r="168" spans="1:3" s="4" customFormat="1">
      <c r="A168" s="10"/>
      <c r="B168" s="9"/>
      <c r="C168" s="9"/>
    </row>
    <row r="169" spans="1:3" s="4" customFormat="1">
      <c r="A169" s="10"/>
      <c r="B169" s="9"/>
      <c r="C169" s="9"/>
    </row>
    <row r="170" spans="1:3" s="4" customFormat="1">
      <c r="A170" s="10"/>
      <c r="B170" s="9"/>
      <c r="C170" s="9"/>
    </row>
    <row r="171" spans="1:3" s="4" customFormat="1">
      <c r="A171" s="10"/>
      <c r="B171" s="9"/>
      <c r="C171" s="9"/>
    </row>
    <row r="172" spans="1:3" s="4" customFormat="1">
      <c r="A172" s="10"/>
      <c r="B172" s="9"/>
      <c r="C172" s="9"/>
    </row>
    <row r="173" spans="1:3" s="4" customFormat="1">
      <c r="A173" s="10"/>
      <c r="B173" s="9"/>
      <c r="C173" s="9"/>
    </row>
    <row r="174" spans="1:3" s="4" customFormat="1">
      <c r="A174" s="10"/>
      <c r="B174" s="9"/>
      <c r="C174" s="9"/>
    </row>
    <row r="175" spans="1:3" s="4" customFormat="1">
      <c r="A175" s="10"/>
      <c r="B175" s="9"/>
      <c r="C175" s="9"/>
    </row>
    <row r="176" spans="1:3" s="4" customFormat="1">
      <c r="A176" s="10"/>
      <c r="B176" s="9"/>
      <c r="C176" s="9"/>
    </row>
    <row r="177" spans="1:3" s="4" customFormat="1">
      <c r="A177" s="10"/>
      <c r="B177" s="9"/>
      <c r="C177" s="9"/>
    </row>
    <row r="178" spans="1:3" s="4" customFormat="1">
      <c r="A178" s="10"/>
      <c r="B178" s="9"/>
      <c r="C178" s="9"/>
    </row>
    <row r="179" spans="1:3" s="4" customFormat="1">
      <c r="A179" s="10"/>
      <c r="B179" s="9"/>
      <c r="C179" s="9"/>
    </row>
    <row r="180" spans="1:3" s="4" customFormat="1">
      <c r="A180" s="10"/>
      <c r="B180" s="9"/>
      <c r="C180" s="9"/>
    </row>
    <row r="181" spans="1:3" s="4" customFormat="1">
      <c r="A181" s="10"/>
      <c r="B181" s="9"/>
      <c r="C181" s="9"/>
    </row>
    <row r="182" spans="1:3" s="7" customFormat="1">
      <c r="A182" s="10"/>
      <c r="B182" s="9"/>
      <c r="C182" s="9"/>
    </row>
    <row r="183" spans="1:3" s="4" customFormat="1">
      <c r="A183" s="10"/>
      <c r="B183" s="9"/>
      <c r="C183" s="9"/>
    </row>
    <row r="184" spans="1:3" s="4" customFormat="1">
      <c r="A184" s="10"/>
      <c r="B184" s="9"/>
      <c r="C184" s="9"/>
    </row>
    <row r="185" spans="1:3" s="4" customFormat="1">
      <c r="A185" s="10"/>
      <c r="B185" s="9"/>
      <c r="C185" s="9"/>
    </row>
    <row r="186" spans="1:3" s="4" customFormat="1">
      <c r="A186" s="10"/>
      <c r="B186" s="9"/>
      <c r="C186" s="9"/>
    </row>
    <row r="187" spans="1:3" s="4" customFormat="1">
      <c r="A187" s="10"/>
      <c r="B187" s="9"/>
      <c r="C187" s="9"/>
    </row>
    <row r="188" spans="1:3" s="4" customFormat="1">
      <c r="A188" s="10"/>
      <c r="B188" s="9"/>
      <c r="C188" s="9"/>
    </row>
    <row r="189" spans="1:3" s="4" customFormat="1">
      <c r="A189" s="10"/>
      <c r="B189" s="9"/>
      <c r="C189" s="9"/>
    </row>
    <row r="190" spans="1:3" s="4" customFormat="1">
      <c r="A190" s="10"/>
      <c r="B190" s="9"/>
      <c r="C190" s="9"/>
    </row>
    <row r="191" spans="1:3" s="4" customFormat="1">
      <c r="A191" s="10"/>
      <c r="B191" s="9"/>
      <c r="C191" s="9"/>
    </row>
    <row r="192" spans="1:3" s="4" customFormat="1">
      <c r="A192" s="10"/>
      <c r="B192" s="9"/>
      <c r="C192" s="9"/>
    </row>
    <row r="193" spans="1:3" s="4" customFormat="1">
      <c r="A193" s="10"/>
      <c r="B193" s="9"/>
      <c r="C193" s="9"/>
    </row>
    <row r="194" spans="1:3" s="4" customFormat="1">
      <c r="A194" s="10"/>
      <c r="B194" s="9"/>
      <c r="C194" s="9"/>
    </row>
    <row r="195" spans="1:3" s="4" customFormat="1">
      <c r="A195" s="10"/>
      <c r="B195" s="9"/>
      <c r="C195" s="9"/>
    </row>
    <row r="196" spans="1:3" s="4" customFormat="1">
      <c r="A196" s="10"/>
      <c r="B196" s="9"/>
      <c r="C196" s="9"/>
    </row>
    <row r="197" spans="1:3" s="4" customFormat="1">
      <c r="A197" s="10"/>
      <c r="B197" s="9"/>
      <c r="C197" s="9"/>
    </row>
    <row r="198" spans="1:3" s="4" customFormat="1">
      <c r="A198" s="10"/>
      <c r="B198" s="9"/>
      <c r="C198" s="9"/>
    </row>
    <row r="199" spans="1:3" s="4" customFormat="1">
      <c r="A199" s="10"/>
      <c r="B199" s="9"/>
      <c r="C199" s="9"/>
    </row>
    <row r="200" spans="1:3" s="4" customFormat="1">
      <c r="A200" s="10"/>
      <c r="B200" s="9"/>
      <c r="C200" s="9"/>
    </row>
    <row r="201" spans="1:3" s="4" customFormat="1">
      <c r="A201" s="10"/>
      <c r="B201" s="9"/>
      <c r="C201" s="9"/>
    </row>
    <row r="202" spans="1:3" s="4" customFormat="1">
      <c r="A202" s="10"/>
      <c r="B202" s="9"/>
      <c r="C202" s="9"/>
    </row>
    <row r="203" spans="1:3" s="4" customFormat="1">
      <c r="A203" s="10"/>
      <c r="B203" s="9"/>
      <c r="C203" s="9"/>
    </row>
    <row r="204" spans="1:3" s="4" customFormat="1">
      <c r="A204" s="10"/>
      <c r="B204" s="9"/>
      <c r="C204" s="9"/>
    </row>
    <row r="205" spans="1:3" s="4" customFormat="1">
      <c r="A205" s="10"/>
      <c r="B205" s="9"/>
      <c r="C205" s="9"/>
    </row>
    <row r="206" spans="1:3" s="4" customFormat="1">
      <c r="A206" s="10"/>
      <c r="B206" s="9"/>
      <c r="C206" s="9"/>
    </row>
    <row r="207" spans="1:3" s="4" customFormat="1">
      <c r="A207" s="10"/>
      <c r="B207" s="9"/>
      <c r="C207" s="9"/>
    </row>
    <row r="208" spans="1:3" s="4" customFormat="1">
      <c r="A208" s="10"/>
      <c r="B208" s="9"/>
      <c r="C208" s="9"/>
    </row>
    <row r="209" spans="1:3" s="4" customFormat="1">
      <c r="A209" s="10"/>
      <c r="B209" s="9"/>
      <c r="C209" s="9"/>
    </row>
    <row r="210" spans="1:3" s="4" customFormat="1">
      <c r="A210" s="10"/>
      <c r="B210" s="9"/>
      <c r="C210" s="9"/>
    </row>
    <row r="211" spans="1:3" s="4" customFormat="1">
      <c r="A211" s="10"/>
      <c r="B211" s="9"/>
      <c r="C211" s="9"/>
    </row>
    <row r="212" spans="1:3" s="4" customFormat="1">
      <c r="A212" s="10"/>
      <c r="B212" s="9"/>
      <c r="C212" s="9"/>
    </row>
    <row r="213" spans="1:3" s="4" customFormat="1">
      <c r="A213" s="10"/>
      <c r="B213" s="9"/>
      <c r="C213" s="9"/>
    </row>
    <row r="214" spans="1:3" s="4" customFormat="1">
      <c r="A214" s="10"/>
      <c r="B214" s="9"/>
      <c r="C214" s="9"/>
    </row>
    <row r="215" spans="1:3" s="4" customFormat="1">
      <c r="A215" s="10"/>
      <c r="B215" s="9"/>
      <c r="C215" s="9"/>
    </row>
    <row r="216" spans="1:3" s="4" customFormat="1">
      <c r="A216" s="10"/>
      <c r="B216" s="9"/>
      <c r="C216" s="9"/>
    </row>
    <row r="217" spans="1:3" s="4" customFormat="1">
      <c r="A217" s="10"/>
      <c r="B217" s="9"/>
      <c r="C217" s="9"/>
    </row>
    <row r="218" spans="1:3" s="4" customFormat="1">
      <c r="A218" s="10"/>
      <c r="B218" s="9"/>
      <c r="C218" s="9"/>
    </row>
    <row r="219" spans="1:3" s="4" customFormat="1">
      <c r="A219" s="10"/>
      <c r="B219" s="9"/>
      <c r="C219" s="9"/>
    </row>
    <row r="220" spans="1:3" s="4" customFormat="1">
      <c r="A220" s="10"/>
      <c r="B220" s="9"/>
      <c r="C220" s="9"/>
    </row>
    <row r="221" spans="1:3" s="4" customFormat="1">
      <c r="A221" s="10"/>
      <c r="B221" s="9"/>
      <c r="C221" s="9"/>
    </row>
    <row r="222" spans="1:3" s="4" customFormat="1">
      <c r="A222" s="10"/>
      <c r="B222" s="9"/>
      <c r="C222" s="9"/>
    </row>
    <row r="223" spans="1:3" s="4" customFormat="1">
      <c r="A223" s="10"/>
      <c r="B223" s="9"/>
      <c r="C223" s="9"/>
    </row>
    <row r="224" spans="1:3" s="4" customFormat="1">
      <c r="A224" s="10"/>
      <c r="B224" s="9"/>
      <c r="C224" s="9"/>
    </row>
    <row r="225" spans="1:3" s="4" customFormat="1">
      <c r="A225" s="10"/>
      <c r="B225" s="9"/>
      <c r="C225" s="9"/>
    </row>
    <row r="226" spans="1:3" s="4" customFormat="1">
      <c r="A226" s="10"/>
      <c r="B226" s="9"/>
      <c r="C226" s="9"/>
    </row>
    <row r="227" spans="1:3" s="4" customFormat="1">
      <c r="A227" s="10"/>
      <c r="B227" s="9"/>
      <c r="C227" s="9"/>
    </row>
    <row r="228" spans="1:3" s="4" customFormat="1">
      <c r="A228" s="10"/>
      <c r="B228" s="9"/>
      <c r="C228" s="9"/>
    </row>
    <row r="229" spans="1:3" s="4" customFormat="1">
      <c r="A229" s="10"/>
      <c r="B229" s="9"/>
      <c r="C229" s="9"/>
    </row>
    <row r="230" spans="1:3" s="4" customFormat="1">
      <c r="A230" s="10"/>
      <c r="B230" s="9"/>
      <c r="C230" s="9"/>
    </row>
    <row r="231" spans="1:3" s="4" customFormat="1">
      <c r="A231" s="10"/>
      <c r="B231" s="9"/>
      <c r="C231" s="9"/>
    </row>
    <row r="232" spans="1:3" s="4" customFormat="1">
      <c r="A232" s="10"/>
      <c r="B232" s="9"/>
      <c r="C232" s="9"/>
    </row>
    <row r="233" spans="1:3" s="4" customFormat="1">
      <c r="A233" s="10"/>
      <c r="B233" s="9"/>
      <c r="C233" s="9"/>
    </row>
    <row r="234" spans="1:3" s="4" customFormat="1">
      <c r="A234" s="10"/>
      <c r="B234" s="9"/>
      <c r="C234" s="9"/>
    </row>
    <row r="235" spans="1:3" s="4" customFormat="1">
      <c r="A235" s="10"/>
      <c r="B235" s="9"/>
      <c r="C235" s="9"/>
    </row>
    <row r="236" spans="1:3" s="4" customFormat="1">
      <c r="A236" s="10"/>
      <c r="B236" s="9"/>
      <c r="C236" s="9"/>
    </row>
    <row r="237" spans="1:3" s="4" customFormat="1">
      <c r="A237" s="10"/>
      <c r="B237" s="9"/>
      <c r="C237" s="9"/>
    </row>
    <row r="238" spans="1:3" s="4" customFormat="1">
      <c r="A238" s="10"/>
      <c r="B238" s="9"/>
      <c r="C238" s="9"/>
    </row>
    <row r="239" spans="1:3" s="4" customFormat="1">
      <c r="A239" s="10"/>
      <c r="B239" s="9"/>
      <c r="C239" s="9"/>
    </row>
    <row r="240" spans="1:3" s="4" customFormat="1">
      <c r="A240" s="10"/>
      <c r="B240" s="9"/>
      <c r="C240" s="9"/>
    </row>
    <row r="241" spans="1:3" s="4" customFormat="1">
      <c r="A241" s="10"/>
      <c r="B241" s="9"/>
      <c r="C241" s="9"/>
    </row>
    <row r="242" spans="1:3" s="4" customFormat="1">
      <c r="A242" s="10"/>
      <c r="B242" s="9"/>
      <c r="C242" s="9"/>
    </row>
    <row r="243" spans="1:3" s="4" customFormat="1">
      <c r="A243" s="10"/>
      <c r="B243" s="9"/>
      <c r="C243" s="9"/>
    </row>
    <row r="244" spans="1:3" s="4" customFormat="1">
      <c r="A244" s="10"/>
      <c r="B244" s="9"/>
      <c r="C244" s="9"/>
    </row>
    <row r="245" spans="1:3" s="4" customFormat="1">
      <c r="A245" s="10"/>
      <c r="B245" s="9"/>
      <c r="C245" s="9"/>
    </row>
    <row r="246" spans="1:3" s="4" customFormat="1">
      <c r="A246" s="10"/>
      <c r="B246" s="9"/>
      <c r="C246" s="9"/>
    </row>
    <row r="247" spans="1:3" s="4" customFormat="1">
      <c r="A247" s="10"/>
      <c r="B247" s="9"/>
      <c r="C247" s="9"/>
    </row>
    <row r="248" spans="1:3" s="4" customFormat="1">
      <c r="A248" s="10"/>
      <c r="B248" s="9"/>
      <c r="C248" s="9"/>
    </row>
    <row r="249" spans="1:3" s="4" customFormat="1">
      <c r="A249" s="10"/>
      <c r="B249" s="9"/>
      <c r="C249" s="9"/>
    </row>
    <row r="250" spans="1:3" s="4" customFormat="1">
      <c r="A250" s="10"/>
      <c r="B250" s="9"/>
      <c r="C250" s="9"/>
    </row>
    <row r="251" spans="1:3" s="4" customFormat="1">
      <c r="A251" s="10"/>
      <c r="B251" s="9"/>
      <c r="C251" s="9"/>
    </row>
    <row r="252" spans="1:3" s="4" customFormat="1">
      <c r="A252" s="10"/>
      <c r="B252" s="9"/>
      <c r="C252" s="9"/>
    </row>
    <row r="253" spans="1:3" s="4" customFormat="1">
      <c r="A253" s="10"/>
      <c r="B253" s="9"/>
      <c r="C253" s="9"/>
    </row>
    <row r="254" spans="1:3" s="4" customFormat="1">
      <c r="A254" s="10"/>
      <c r="B254" s="9"/>
      <c r="C254" s="9"/>
    </row>
    <row r="255" spans="1:3" s="4" customFormat="1">
      <c r="A255" s="10"/>
      <c r="B255" s="9"/>
      <c r="C255" s="9"/>
    </row>
    <row r="256" spans="1:3" s="4" customFormat="1">
      <c r="A256" s="10"/>
      <c r="B256" s="9"/>
      <c r="C256" s="9"/>
    </row>
    <row r="257" spans="1:3" s="4" customFormat="1">
      <c r="A257" s="10"/>
      <c r="B257" s="9"/>
      <c r="C257" s="9"/>
    </row>
    <row r="258" spans="1:3" s="4" customFormat="1">
      <c r="A258" s="10"/>
      <c r="B258" s="9"/>
      <c r="C258" s="9"/>
    </row>
    <row r="259" spans="1:3" s="4" customFormat="1">
      <c r="A259" s="10"/>
      <c r="B259" s="9"/>
      <c r="C259" s="9"/>
    </row>
    <row r="260" spans="1:3" s="4" customFormat="1">
      <c r="A260" s="10"/>
      <c r="B260" s="9"/>
      <c r="C260" s="9"/>
    </row>
    <row r="261" spans="1:3" s="4" customFormat="1">
      <c r="A261" s="10"/>
      <c r="B261" s="9"/>
      <c r="C261" s="9"/>
    </row>
    <row r="262" spans="1:3" s="4" customFormat="1">
      <c r="A262" s="10"/>
      <c r="B262" s="9"/>
      <c r="C262" s="9"/>
    </row>
    <row r="263" spans="1:3" s="4" customFormat="1">
      <c r="A263" s="10"/>
      <c r="B263" s="9"/>
      <c r="C263" s="9"/>
    </row>
    <row r="264" spans="1:3" s="4" customFormat="1">
      <c r="A264" s="10"/>
      <c r="B264" s="9"/>
      <c r="C264" s="9"/>
    </row>
    <row r="265" spans="1:3" s="4" customFormat="1">
      <c r="A265" s="10"/>
      <c r="B265" s="9"/>
      <c r="C265" s="9"/>
    </row>
    <row r="266" spans="1:3" s="4" customFormat="1">
      <c r="A266" s="10"/>
      <c r="B266" s="9"/>
      <c r="C266" s="9"/>
    </row>
    <row r="267" spans="1:3" s="4" customFormat="1">
      <c r="A267" s="10"/>
      <c r="B267" s="9"/>
      <c r="C267" s="9"/>
    </row>
    <row r="268" spans="1:3" s="4" customFormat="1">
      <c r="A268" s="10"/>
      <c r="B268" s="9"/>
      <c r="C268" s="9"/>
    </row>
    <row r="269" spans="1:3" s="4" customFormat="1">
      <c r="A269" s="10"/>
      <c r="B269" s="9"/>
      <c r="C269" s="9"/>
    </row>
    <row r="270" spans="1:3" s="4" customFormat="1">
      <c r="A270" s="10"/>
      <c r="B270" s="9"/>
      <c r="C270" s="9"/>
    </row>
    <row r="271" spans="1:3" s="4" customFormat="1">
      <c r="A271" s="10"/>
      <c r="B271" s="9"/>
      <c r="C271" s="9"/>
    </row>
    <row r="272" spans="1:3" s="4" customFormat="1">
      <c r="A272" s="10"/>
      <c r="B272" s="9"/>
      <c r="C272" s="9"/>
    </row>
    <row r="273" spans="1:3" s="4" customFormat="1">
      <c r="A273" s="10"/>
      <c r="B273" s="9"/>
      <c r="C273" s="9"/>
    </row>
    <row r="274" spans="1:3" s="4" customFormat="1">
      <c r="A274" s="10"/>
      <c r="B274" s="9"/>
      <c r="C274" s="9"/>
    </row>
    <row r="275" spans="1:3" s="4" customFormat="1">
      <c r="A275" s="10"/>
      <c r="B275" s="9"/>
      <c r="C275" s="9"/>
    </row>
    <row r="276" spans="1:3" s="4" customFormat="1">
      <c r="A276" s="10"/>
      <c r="B276" s="9"/>
      <c r="C276" s="9"/>
    </row>
    <row r="277" spans="1:3" s="4" customFormat="1">
      <c r="A277" s="10"/>
      <c r="B277" s="9"/>
      <c r="C277" s="9"/>
    </row>
    <row r="278" spans="1:3" s="4" customFormat="1">
      <c r="A278" s="10"/>
      <c r="B278" s="9"/>
      <c r="C278" s="9"/>
    </row>
    <row r="279" spans="1:3" s="4" customFormat="1">
      <c r="A279" s="10"/>
      <c r="B279" s="9"/>
      <c r="C279" s="9"/>
    </row>
    <row r="280" spans="1:3" s="4" customFormat="1">
      <c r="A280" s="10"/>
      <c r="B280" s="9"/>
      <c r="C280" s="9"/>
    </row>
    <row r="281" spans="1:3" s="4" customFormat="1">
      <c r="A281" s="10"/>
      <c r="B281" s="9"/>
      <c r="C281" s="9"/>
    </row>
    <row r="282" spans="1:3" s="4" customFormat="1">
      <c r="A282" s="10"/>
      <c r="B282" s="9"/>
      <c r="C282" s="9"/>
    </row>
    <row r="283" spans="1:3" s="4" customFormat="1">
      <c r="A283" s="10"/>
      <c r="B283" s="9"/>
      <c r="C283" s="9"/>
    </row>
    <row r="284" spans="1:3" s="4" customFormat="1">
      <c r="A284" s="10"/>
      <c r="B284" s="9"/>
      <c r="C284" s="9"/>
    </row>
    <row r="285" spans="1:3" s="4" customFormat="1">
      <c r="A285" s="10"/>
      <c r="B285" s="9"/>
      <c r="C285" s="9"/>
    </row>
    <row r="286" spans="1:3" s="4" customFormat="1">
      <c r="A286" s="10"/>
      <c r="B286" s="9"/>
      <c r="C286" s="9"/>
    </row>
    <row r="287" spans="1:3" s="4" customFormat="1">
      <c r="A287" s="10"/>
      <c r="B287" s="9"/>
      <c r="C287" s="9"/>
    </row>
    <row r="288" spans="1:3" s="4" customFormat="1">
      <c r="A288" s="10"/>
      <c r="B288" s="9"/>
      <c r="C288" s="9"/>
    </row>
    <row r="289" spans="1:3" s="4" customFormat="1">
      <c r="A289" s="10"/>
      <c r="B289" s="9"/>
      <c r="C289" s="9"/>
    </row>
    <row r="290" spans="1:3" s="4" customFormat="1">
      <c r="A290" s="10"/>
      <c r="B290" s="9"/>
      <c r="C290" s="9"/>
    </row>
    <row r="291" spans="1:3" s="4" customFormat="1">
      <c r="A291" s="10"/>
      <c r="B291" s="9"/>
      <c r="C291" s="9"/>
    </row>
    <row r="292" spans="1:3" s="4" customFormat="1">
      <c r="A292" s="10"/>
      <c r="B292" s="9"/>
      <c r="C292" s="9"/>
    </row>
    <row r="293" spans="1:3" s="4" customFormat="1">
      <c r="A293" s="10"/>
      <c r="B293" s="9"/>
      <c r="C293" s="9"/>
    </row>
    <row r="294" spans="1:3" s="4" customFormat="1">
      <c r="A294" s="10"/>
      <c r="B294" s="9"/>
      <c r="C294" s="9"/>
    </row>
    <row r="295" spans="1:3" s="4" customFormat="1">
      <c r="A295" s="10"/>
      <c r="B295" s="9"/>
      <c r="C295" s="9"/>
    </row>
    <row r="296" spans="1:3" s="4" customFormat="1">
      <c r="A296" s="10"/>
      <c r="B296" s="9"/>
      <c r="C296" s="9"/>
    </row>
    <row r="297" spans="1:3" s="4" customFormat="1">
      <c r="A297" s="10"/>
      <c r="B297" s="9"/>
      <c r="C297" s="9"/>
    </row>
    <row r="298" spans="1:3" s="4" customFormat="1">
      <c r="A298" s="10"/>
      <c r="B298" s="9"/>
      <c r="C298" s="9"/>
    </row>
    <row r="299" spans="1:3" s="4" customFormat="1">
      <c r="A299" s="10"/>
      <c r="B299" s="9"/>
      <c r="C299" s="9"/>
    </row>
    <row r="300" spans="1:3" s="4" customFormat="1">
      <c r="A300" s="10"/>
      <c r="B300" s="9"/>
      <c r="C300" s="9"/>
    </row>
    <row r="301" spans="1:3" s="4" customFormat="1">
      <c r="A301" s="10"/>
      <c r="B301" s="9"/>
      <c r="C301" s="9"/>
    </row>
    <row r="302" spans="1:3" s="4" customFormat="1">
      <c r="A302" s="10"/>
      <c r="B302" s="9"/>
      <c r="C302" s="9"/>
    </row>
    <row r="303" spans="1:3" s="4" customFormat="1">
      <c r="A303" s="10"/>
      <c r="B303" s="9"/>
      <c r="C303" s="9"/>
    </row>
    <row r="304" spans="1:3" s="4" customFormat="1">
      <c r="A304" s="10"/>
      <c r="B304" s="9"/>
      <c r="C304" s="9"/>
    </row>
    <row r="305" spans="1:3" s="4" customFormat="1">
      <c r="A305" s="10"/>
      <c r="B305" s="9"/>
      <c r="C305" s="9"/>
    </row>
    <row r="306" spans="1:3" s="4" customFormat="1">
      <c r="A306" s="10"/>
      <c r="B306" s="9"/>
      <c r="C306" s="9"/>
    </row>
    <row r="307" spans="1:3" s="4" customFormat="1">
      <c r="A307" s="10"/>
      <c r="B307" s="9"/>
      <c r="C307" s="9"/>
    </row>
    <row r="308" spans="1:3" s="4" customFormat="1">
      <c r="A308" s="10"/>
      <c r="B308" s="9"/>
      <c r="C308" s="9"/>
    </row>
    <row r="309" spans="1:3" s="4" customFormat="1">
      <c r="A309" s="10"/>
      <c r="B309" s="9"/>
      <c r="C309" s="9"/>
    </row>
    <row r="310" spans="1:3" s="4" customFormat="1">
      <c r="A310" s="10"/>
      <c r="B310" s="9"/>
      <c r="C310" s="9"/>
    </row>
    <row r="311" spans="1:3" s="4" customFormat="1">
      <c r="A311" s="10"/>
      <c r="B311" s="9"/>
      <c r="C311" s="9"/>
    </row>
    <row r="312" spans="1:3" s="4" customFormat="1">
      <c r="A312" s="10"/>
      <c r="B312" s="9"/>
      <c r="C312" s="9"/>
    </row>
    <row r="313" spans="1:3" s="4" customFormat="1">
      <c r="A313" s="10"/>
      <c r="B313" s="9"/>
      <c r="C313" s="9"/>
    </row>
    <row r="314" spans="1:3" s="4" customFormat="1">
      <c r="A314" s="10"/>
      <c r="B314" s="9"/>
      <c r="C314" s="9"/>
    </row>
    <row r="315" spans="1:3" s="4" customFormat="1">
      <c r="A315" s="10"/>
      <c r="B315" s="9"/>
      <c r="C315" s="9"/>
    </row>
    <row r="316" spans="1:3" s="4" customFormat="1">
      <c r="A316" s="10"/>
      <c r="B316" s="9"/>
      <c r="C316" s="9"/>
    </row>
    <row r="317" spans="1:3" s="4" customFormat="1">
      <c r="A317" s="10"/>
      <c r="B317" s="9"/>
      <c r="C317" s="9"/>
    </row>
    <row r="318" spans="1:3" s="4" customFormat="1">
      <c r="A318" s="10"/>
      <c r="B318" s="9"/>
      <c r="C318" s="9"/>
    </row>
    <row r="319" spans="1:3" s="4" customFormat="1">
      <c r="A319" s="10"/>
      <c r="B319" s="9"/>
      <c r="C319" s="9"/>
    </row>
    <row r="320" spans="1:3" s="4" customFormat="1">
      <c r="A320" s="10"/>
      <c r="B320" s="9"/>
      <c r="C320" s="9"/>
    </row>
    <row r="321" spans="1:3" s="4" customFormat="1">
      <c r="A321" s="10"/>
      <c r="B321" s="9"/>
      <c r="C321" s="9"/>
    </row>
    <row r="322" spans="1:3" s="4" customFormat="1">
      <c r="A322" s="10"/>
      <c r="B322" s="9"/>
      <c r="C322" s="9"/>
    </row>
    <row r="323" spans="1:3" s="4" customFormat="1">
      <c r="A323" s="10"/>
      <c r="B323" s="9"/>
      <c r="C323" s="9"/>
    </row>
    <row r="324" spans="1:3" s="4" customFormat="1">
      <c r="A324" s="10"/>
      <c r="B324" s="9"/>
      <c r="C324" s="9"/>
    </row>
    <row r="325" spans="1:3" s="4" customFormat="1">
      <c r="A325" s="10"/>
      <c r="B325" s="9"/>
      <c r="C325" s="9"/>
    </row>
    <row r="326" spans="1:3" s="4" customFormat="1">
      <c r="A326" s="10"/>
      <c r="B326" s="9"/>
      <c r="C326" s="9"/>
    </row>
    <row r="327" spans="1:3" s="4" customFormat="1">
      <c r="A327" s="10"/>
      <c r="B327" s="9"/>
      <c r="C327" s="9"/>
    </row>
    <row r="328" spans="1:3" s="4" customFormat="1">
      <c r="A328" s="10"/>
      <c r="B328" s="9"/>
      <c r="C328" s="9"/>
    </row>
    <row r="329" spans="1:3" s="4" customFormat="1">
      <c r="A329" s="10"/>
      <c r="B329" s="9"/>
      <c r="C329" s="9"/>
    </row>
    <row r="330" spans="1:3" s="4" customFormat="1">
      <c r="A330" s="10"/>
      <c r="B330" s="9"/>
      <c r="C330" s="9"/>
    </row>
    <row r="331" spans="1:3" s="4" customFormat="1">
      <c r="A331" s="10"/>
      <c r="B331" s="9"/>
      <c r="C331" s="9"/>
    </row>
    <row r="332" spans="1:3" s="4" customFormat="1">
      <c r="A332" s="10"/>
      <c r="B332" s="9"/>
      <c r="C332" s="9"/>
    </row>
    <row r="333" spans="1:3" s="4" customFormat="1">
      <c r="A333" s="10"/>
      <c r="B333" s="9"/>
      <c r="C333" s="9"/>
    </row>
    <row r="334" spans="1:3" s="4" customFormat="1">
      <c r="A334" s="10"/>
      <c r="B334" s="9"/>
      <c r="C334" s="9"/>
    </row>
    <row r="335" spans="1:3" s="4" customFormat="1">
      <c r="A335" s="10"/>
      <c r="B335" s="9"/>
      <c r="C335" s="9"/>
    </row>
    <row r="336" spans="1:3" s="4" customFormat="1">
      <c r="A336" s="10"/>
      <c r="B336" s="9"/>
      <c r="C336" s="9"/>
    </row>
    <row r="337" spans="1:3" s="4" customFormat="1">
      <c r="A337" s="10"/>
      <c r="B337" s="9"/>
      <c r="C337" s="9"/>
    </row>
    <row r="338" spans="1:3" s="4" customFormat="1">
      <c r="A338" s="10"/>
      <c r="B338" s="9"/>
      <c r="C338" s="9"/>
    </row>
    <row r="339" spans="1:3" s="4" customFormat="1">
      <c r="A339" s="10"/>
      <c r="B339" s="9"/>
      <c r="C339" s="9"/>
    </row>
    <row r="340" spans="1:3" s="4" customFormat="1">
      <c r="A340" s="10"/>
      <c r="B340" s="9"/>
      <c r="C340" s="9"/>
    </row>
    <row r="341" spans="1:3" s="4" customFormat="1">
      <c r="A341" s="10"/>
      <c r="B341" s="9"/>
      <c r="C341" s="9"/>
    </row>
    <row r="342" spans="1:3" s="4" customFormat="1">
      <c r="A342" s="10"/>
      <c r="B342" s="9"/>
      <c r="C342" s="9"/>
    </row>
    <row r="343" spans="1:3" s="4" customFormat="1">
      <c r="A343" s="10"/>
      <c r="B343" s="9"/>
      <c r="C343" s="9"/>
    </row>
    <row r="344" spans="1:3" s="4" customFormat="1">
      <c r="A344" s="10"/>
      <c r="B344" s="9"/>
      <c r="C344" s="9"/>
    </row>
    <row r="345" spans="1:3" s="4" customFormat="1">
      <c r="A345" s="10"/>
      <c r="B345" s="9"/>
      <c r="C345" s="9"/>
    </row>
    <row r="346" spans="1:3" s="4" customFormat="1">
      <c r="A346" s="10"/>
      <c r="B346" s="9"/>
      <c r="C346" s="9"/>
    </row>
    <row r="347" spans="1:3" s="4" customFormat="1">
      <c r="A347" s="10"/>
      <c r="B347" s="9"/>
      <c r="C347" s="9"/>
    </row>
    <row r="348" spans="1:3" s="4" customFormat="1">
      <c r="A348" s="10"/>
      <c r="B348" s="9"/>
      <c r="C348" s="9"/>
    </row>
    <row r="349" spans="1:3" s="4" customFormat="1">
      <c r="A349" s="10"/>
      <c r="B349" s="9"/>
      <c r="C349" s="9"/>
    </row>
    <row r="350" spans="1:3" s="4" customFormat="1">
      <c r="A350" s="10"/>
      <c r="B350" s="9"/>
      <c r="C350" s="9"/>
    </row>
    <row r="351" spans="1:3" s="4" customFormat="1">
      <c r="A351" s="10"/>
      <c r="B351" s="9"/>
      <c r="C351" s="9"/>
    </row>
    <row r="352" spans="1:3" s="4" customFormat="1">
      <c r="A352" s="10"/>
      <c r="B352" s="9"/>
      <c r="C352" s="9"/>
    </row>
    <row r="353" spans="1:3" s="4" customFormat="1">
      <c r="A353" s="10"/>
      <c r="B353" s="9"/>
      <c r="C353" s="9"/>
    </row>
    <row r="354" spans="1:3" s="4" customFormat="1">
      <c r="A354" s="10"/>
      <c r="B354" s="9"/>
      <c r="C354" s="9"/>
    </row>
    <row r="355" spans="1:3" s="4" customFormat="1">
      <c r="A355" s="10"/>
      <c r="B355" s="9"/>
      <c r="C355" s="9"/>
    </row>
    <row r="356" spans="1:3" s="4" customFormat="1">
      <c r="A356" s="10"/>
      <c r="B356" s="9"/>
      <c r="C356" s="9"/>
    </row>
    <row r="357" spans="1:3" s="4" customFormat="1">
      <c r="A357" s="10"/>
      <c r="B357" s="9"/>
      <c r="C357" s="9"/>
    </row>
    <row r="358" spans="1:3" s="4" customFormat="1">
      <c r="A358" s="10"/>
      <c r="B358" s="9"/>
      <c r="C358" s="9"/>
    </row>
    <row r="359" spans="1:3" s="4" customFormat="1">
      <c r="A359" s="10"/>
      <c r="B359" s="9"/>
      <c r="C359" s="9"/>
    </row>
    <row r="360" spans="1:3" s="4" customFormat="1">
      <c r="A360" s="10"/>
      <c r="B360" s="9"/>
      <c r="C360" s="9"/>
    </row>
    <row r="361" spans="1:3" s="4" customFormat="1">
      <c r="A361" s="10"/>
      <c r="B361" s="9"/>
      <c r="C361" s="9"/>
    </row>
    <row r="362" spans="1:3" s="4" customFormat="1">
      <c r="A362" s="10"/>
      <c r="B362" s="9"/>
      <c r="C362" s="9"/>
    </row>
    <row r="363" spans="1:3" s="4" customFormat="1">
      <c r="A363" s="10"/>
      <c r="B363" s="9"/>
      <c r="C363" s="9"/>
    </row>
    <row r="364" spans="1:3" s="4" customFormat="1">
      <c r="A364" s="10"/>
      <c r="B364" s="9"/>
      <c r="C364" s="9"/>
    </row>
    <row r="365" spans="1:3" s="4" customFormat="1">
      <c r="A365" s="10"/>
      <c r="B365" s="9"/>
      <c r="C365" s="9"/>
    </row>
    <row r="366" spans="1:3" s="4" customFormat="1">
      <c r="A366" s="10"/>
      <c r="B366" s="9"/>
      <c r="C366" s="9"/>
    </row>
    <row r="367" spans="1:3" s="4" customFormat="1">
      <c r="A367" s="10"/>
      <c r="B367" s="9"/>
      <c r="C367" s="9"/>
    </row>
    <row r="368" spans="1:3" s="4" customFormat="1">
      <c r="A368" s="10"/>
      <c r="B368" s="9"/>
      <c r="C368" s="9"/>
    </row>
    <row r="369" spans="1:3" s="4" customFormat="1">
      <c r="A369" s="10"/>
      <c r="B369" s="9"/>
      <c r="C369" s="9"/>
    </row>
    <row r="370" spans="1:3" s="4" customFormat="1">
      <c r="A370" s="10"/>
      <c r="B370" s="9"/>
      <c r="C370" s="9"/>
    </row>
    <row r="371" spans="1:3" s="4" customFormat="1">
      <c r="A371" s="10"/>
      <c r="B371" s="9"/>
      <c r="C371" s="9"/>
    </row>
    <row r="372" spans="1:3" s="4" customFormat="1">
      <c r="A372" s="10"/>
      <c r="B372" s="9"/>
      <c r="C372" s="9"/>
    </row>
    <row r="373" spans="1:3" s="4" customFormat="1">
      <c r="A373" s="10"/>
      <c r="B373" s="9"/>
      <c r="C373" s="9"/>
    </row>
    <row r="374" spans="1:3" s="4" customFormat="1">
      <c r="A374" s="10"/>
      <c r="B374" s="9"/>
      <c r="C374" s="9"/>
    </row>
    <row r="375" spans="1:3" s="4" customFormat="1">
      <c r="A375" s="10"/>
      <c r="B375" s="9"/>
      <c r="C375" s="9"/>
    </row>
    <row r="376" spans="1:3" s="4" customFormat="1">
      <c r="A376" s="10"/>
      <c r="B376" s="9"/>
      <c r="C376" s="9"/>
    </row>
    <row r="377" spans="1:3" s="4" customFormat="1">
      <c r="A377" s="10"/>
      <c r="B377" s="9"/>
      <c r="C377" s="9"/>
    </row>
    <row r="378" spans="1:3" s="4" customFormat="1">
      <c r="A378" s="10"/>
      <c r="B378" s="9"/>
      <c r="C378" s="9"/>
    </row>
    <row r="379" spans="1:3" s="4" customFormat="1">
      <c r="A379" s="10"/>
      <c r="B379" s="9"/>
      <c r="C379" s="9"/>
    </row>
    <row r="380" spans="1:3" s="4" customFormat="1">
      <c r="A380" s="10"/>
      <c r="B380" s="9"/>
      <c r="C380" s="9"/>
    </row>
    <row r="381" spans="1:3" s="4" customFormat="1">
      <c r="A381" s="10"/>
      <c r="B381" s="9"/>
      <c r="C381" s="9"/>
    </row>
    <row r="382" spans="1:3" s="4" customFormat="1">
      <c r="A382" s="10"/>
      <c r="B382" s="9"/>
      <c r="C382" s="9"/>
    </row>
    <row r="383" spans="1:3" s="4" customFormat="1">
      <c r="A383" s="10"/>
      <c r="B383" s="9"/>
      <c r="C383" s="9"/>
    </row>
    <row r="384" spans="1:3" s="4" customFormat="1">
      <c r="A384" s="10"/>
      <c r="B384" s="9"/>
      <c r="C384" s="9"/>
    </row>
    <row r="385" spans="1:3" s="4" customFormat="1">
      <c r="A385" s="10"/>
      <c r="B385" s="9"/>
      <c r="C385" s="9"/>
    </row>
    <row r="386" spans="1:3" s="4" customFormat="1">
      <c r="A386" s="10"/>
      <c r="B386" s="9"/>
      <c r="C386" s="9"/>
    </row>
    <row r="387" spans="1:3" s="4" customFormat="1">
      <c r="A387" s="10"/>
      <c r="B387" s="9"/>
      <c r="C387" s="9"/>
    </row>
    <row r="388" spans="1:3" s="4" customFormat="1">
      <c r="A388" s="10"/>
      <c r="B388" s="9"/>
      <c r="C388" s="9"/>
    </row>
    <row r="389" spans="1:3" s="4" customFormat="1">
      <c r="A389" s="10"/>
      <c r="B389" s="9"/>
      <c r="C389" s="9"/>
    </row>
    <row r="390" spans="1:3" s="4" customFormat="1">
      <c r="A390" s="10"/>
      <c r="B390" s="9"/>
      <c r="C390" s="9"/>
    </row>
    <row r="391" spans="1:3" s="4" customFormat="1">
      <c r="A391" s="10"/>
      <c r="B391" s="9"/>
      <c r="C391" s="9"/>
    </row>
    <row r="392" spans="1:3" s="4" customFormat="1">
      <c r="A392" s="10"/>
      <c r="B392" s="9"/>
      <c r="C392" s="9"/>
    </row>
    <row r="393" spans="1:3" s="4" customFormat="1">
      <c r="A393" s="10"/>
      <c r="B393" s="9"/>
      <c r="C393" s="9"/>
    </row>
    <row r="394" spans="1:3" s="4" customFormat="1">
      <c r="A394" s="10"/>
      <c r="B394" s="9"/>
      <c r="C394" s="9"/>
    </row>
    <row r="395" spans="1:3" s="4" customFormat="1">
      <c r="A395" s="10"/>
      <c r="B395" s="9"/>
      <c r="C395" s="9"/>
    </row>
    <row r="396" spans="1:3" s="4" customFormat="1">
      <c r="A396" s="10"/>
      <c r="B396" s="9"/>
      <c r="C396" s="9"/>
    </row>
    <row r="397" spans="1:3" s="4" customFormat="1">
      <c r="A397" s="10"/>
      <c r="B397" s="9"/>
      <c r="C397" s="9"/>
    </row>
    <row r="398" spans="1:3" s="4" customFormat="1">
      <c r="A398" s="10"/>
      <c r="B398" s="9"/>
      <c r="C398" s="9"/>
    </row>
    <row r="399" spans="1:3" s="4" customFormat="1">
      <c r="A399" s="10"/>
      <c r="B399" s="9"/>
      <c r="C399" s="9"/>
    </row>
    <row r="400" spans="1:3" s="4" customFormat="1">
      <c r="A400" s="10"/>
      <c r="B400" s="9"/>
      <c r="C400" s="9"/>
    </row>
    <row r="401" spans="1:3" s="4" customFormat="1">
      <c r="A401" s="10"/>
      <c r="B401" s="9"/>
      <c r="C401" s="9"/>
    </row>
    <row r="402" spans="1:3" s="4" customFormat="1">
      <c r="A402" s="10"/>
      <c r="B402" s="9"/>
      <c r="C402" s="9"/>
    </row>
    <row r="403" spans="1:3" s="4" customFormat="1">
      <c r="A403" s="10"/>
      <c r="B403" s="9"/>
      <c r="C403" s="9"/>
    </row>
    <row r="404" spans="1:3" s="4" customFormat="1">
      <c r="A404" s="10"/>
      <c r="B404" s="9"/>
      <c r="C404" s="9"/>
    </row>
    <row r="405" spans="1:3" s="4" customFormat="1">
      <c r="A405" s="10"/>
      <c r="B405" s="9"/>
      <c r="C405" s="9"/>
    </row>
    <row r="406" spans="1:3" s="4" customFormat="1">
      <c r="A406" s="10"/>
      <c r="B406" s="9"/>
      <c r="C406" s="9"/>
    </row>
    <row r="407" spans="1:3" s="4" customFormat="1">
      <c r="A407" s="10"/>
      <c r="B407" s="9"/>
      <c r="C407" s="9"/>
    </row>
    <row r="408" spans="1:3" s="4" customFormat="1">
      <c r="A408" s="10"/>
      <c r="B408" s="9"/>
      <c r="C408" s="9"/>
    </row>
    <row r="409" spans="1:3" s="4" customFormat="1">
      <c r="A409" s="10"/>
      <c r="B409" s="9"/>
      <c r="C409" s="9"/>
    </row>
    <row r="410" spans="1:3" s="4" customFormat="1">
      <c r="A410" s="10"/>
      <c r="B410" s="9"/>
      <c r="C410" s="9"/>
    </row>
    <row r="411" spans="1:3" s="4" customFormat="1">
      <c r="A411" s="10"/>
      <c r="B411" s="9"/>
      <c r="C411" s="9"/>
    </row>
    <row r="412" spans="1:3" s="4" customFormat="1">
      <c r="A412" s="10"/>
      <c r="B412" s="9"/>
      <c r="C412" s="9"/>
    </row>
    <row r="413" spans="1:3" s="4" customFormat="1">
      <c r="A413" s="10"/>
      <c r="B413" s="9"/>
      <c r="C413" s="9"/>
    </row>
    <row r="414" spans="1:3" s="4" customFormat="1">
      <c r="A414" s="10"/>
      <c r="B414" s="9"/>
      <c r="C414" s="9"/>
    </row>
    <row r="415" spans="1:3" s="4" customFormat="1">
      <c r="A415" s="10"/>
      <c r="B415" s="9"/>
      <c r="C415" s="9"/>
    </row>
    <row r="416" spans="1:3" s="4" customFormat="1">
      <c r="A416" s="10"/>
      <c r="B416" s="9"/>
      <c r="C416" s="9"/>
    </row>
    <row r="417" spans="1:3" s="4" customFormat="1">
      <c r="A417" s="10"/>
      <c r="B417" s="9"/>
      <c r="C417" s="9"/>
    </row>
  </sheetData>
  <mergeCells count="7">
    <mergeCell ref="A5:D5"/>
    <mergeCell ref="A7:A8"/>
    <mergeCell ref="B7:B8"/>
    <mergeCell ref="C7:D7"/>
    <mergeCell ref="B1:D1"/>
    <mergeCell ref="B2:D2"/>
    <mergeCell ref="B3:D3"/>
  </mergeCells>
  <pageMargins left="0.70866141732283472" right="0.31496062992125984" top="0.35433070866141736" bottom="0.35433070866141736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2020-2021</vt:lpstr>
    </vt:vector>
  </TitlesOfParts>
  <Company>Cift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Сапожникова</cp:lastModifiedBy>
  <cp:lastPrinted>2018-11-06T07:22:25Z</cp:lastPrinted>
  <dcterms:created xsi:type="dcterms:W3CDTF">2006-10-18T06:28:34Z</dcterms:created>
  <dcterms:modified xsi:type="dcterms:W3CDTF">2018-12-27T06:25:25Z</dcterms:modified>
</cp:coreProperties>
</file>