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<sst xmlns="http://schemas.openxmlformats.org/spreadsheetml/2006/main" count="273" uniqueCount="98">
  <si>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</si>
  <si>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</si>
  <si>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</si>
  <si>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</si>
  <si>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</si>
  <si>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</si>
  <si>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</si>
  <si>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</si>
  <si>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</si>
  <si>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</si>
  <si>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</si>
  <si>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</si>
  <si>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</si>
  <si>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</si>
  <si>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</si>
  <si>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</si>
  <si>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</si>
  <si>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</si>
  <si>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</si>
  <si>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</si>
  <si>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</si>
  <si>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</si>
  <si>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</si>
  <si>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</si>
  <si>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</si>
  <si>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</si>
  <si>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</si>
  <si>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</si>
  <si>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</si>
  <si>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</si>
  <si>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</si>
  <si>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</si>
  <si>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</si>
  <si>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</si>
  <si>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</si>
  <si>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</si>
  <si>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</si>
  <si>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</si>
  <si>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</si>
  <si>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</si>
  <si>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</si>
  <si>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</si>
  <si>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</si>
  <si>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</si>
  <si>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</si>
  <si>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</si>
  <si>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</si>
  <si>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</si>
  <si>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</si>
  <si>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</si>
  <si>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</si>
  <si>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</si>
  <si>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</si>
  <si>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</si>
  <si>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</si>
  <si>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</si>
  <si>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</si>
  <si>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</si>
  <si>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</si>
  <si>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</si>
  <si>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</si>
  <si>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</si>
  <si>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</si>
  <si>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</si>
  <si>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</si>
  <si>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</si>
  <si>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</si>
  <si>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</si>
  <si>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</si>
  <si>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</si>
  <si>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</si>
  <si>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</si>
  <si>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</si>
  <si>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</si>
  <si>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</si>
  <si>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</si>
  <si>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</si>
  <si>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</si>
  <si>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</si>
  <si>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</si>
  <si>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</si>
  <si>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</si>
  <si>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</si>
  <si>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г.Полярные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</si>
  <si>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</si>
  <si>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</si>
  <si>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</si>
  <si>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</si>
  <si>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</si>
  <si>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</si>
  <si>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</si>
  <si>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</si>
  <si>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2018 год</t>
  </si>
  <si>
    <t>с подведомственной территорией  на плановый период 2018 и 2019 годов</t>
  </si>
  <si>
    <t>2019 год</t>
  </si>
  <si>
    <t>Приложение № 9.1</t>
  </si>
  <si>
    <t>Сумма (тыс. руб. )</t>
  </si>
  <si>
    <t>от  _________2017 г. № 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</si>
</sst>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quotePrefix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3" width="10.75390625" style="5" customWidth="1"/>
    <col min="14" max="14" width="10.625" style="5" customWidth="1"/>
    <col min="15" max="16384" width="9.125" style="5" customWidth="1"/>
  </cols>
  <sheetData>
    <row r="1" spans="10:13" ht="15.75">
      <c r="J1" s="41" t="s">
        <v>95</v>
      </c>
      <c r="K1" s="41"/>
      <c r="L1" s="41"/>
      <c r="M1" s="41"/>
    </row>
    <row r="2" spans="10:13" ht="15.75">
      <c r="J2" s="40" t="s">
        <v>80</v>
      </c>
      <c r="K2" s="40"/>
      <c r="L2" s="40"/>
      <c r="M2" s="40"/>
    </row>
    <row r="3" spans="10:13" ht="15.75">
      <c r="J3" s="41" t="s">
        <v>83</v>
      </c>
      <c r="K3" s="41"/>
      <c r="L3" s="41"/>
      <c r="M3" s="41"/>
    </row>
    <row r="4" spans="10:13" ht="15.75">
      <c r="J4" s="42" t="s">
        <v>97</v>
      </c>
      <c r="K4" s="42"/>
      <c r="L4" s="42"/>
      <c r="M4" s="42"/>
    </row>
    <row r="5" spans="10:13" ht="15.75">
      <c r="J5" s="32"/>
      <c r="K5" s="33"/>
      <c r="L5" s="33"/>
      <c r="M5" s="33"/>
    </row>
    <row r="6" spans="1:13" s="1" customFormat="1" ht="18.75">
      <c r="A6" s="38" t="s">
        <v>81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39" t="s">
        <v>82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8.75" customHeight="1">
      <c r="A11" s="39" t="s">
        <v>93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43"/>
      <c r="L12" s="43"/>
      <c r="M12" s="43"/>
    </row>
    <row r="13" spans="1:14" s="1" customFormat="1" ht="15" customHeight="1">
      <c r="A13" s="44" t="s">
        <v>0</v>
      </c>
      <c r="B13" s="44" t="s">
        <v>1</v>
      </c>
      <c r="C13" s="47" t="s">
        <v>91</v>
      </c>
      <c r="D13" s="48" t="s">
        <v>85</v>
      </c>
      <c r="E13" s="48" t="s">
        <v>86</v>
      </c>
      <c r="F13" s="51" t="s">
        <v>87</v>
      </c>
      <c r="G13" s="45" t="s">
        <v>84</v>
      </c>
      <c r="H13" s="53"/>
      <c r="I13" s="46"/>
      <c r="J13" s="45" t="s">
        <v>88</v>
      </c>
      <c r="K13" s="46"/>
      <c r="L13" s="10"/>
      <c r="M13" s="36" t="s">
        <v>96</v>
      </c>
      <c r="N13" s="37"/>
    </row>
    <row r="14" spans="1:14" s="1" customFormat="1" ht="62.25" customHeight="1">
      <c r="A14" s="44"/>
      <c r="B14" s="44"/>
      <c r="C14" s="47"/>
      <c r="D14" s="49"/>
      <c r="E14" s="50"/>
      <c r="F14" s="52"/>
      <c r="G14" s="11"/>
      <c r="H14" s="11" t="s">
        <v>2</v>
      </c>
      <c r="I14" s="11" t="s">
        <v>3</v>
      </c>
      <c r="J14" s="9" t="s">
        <v>89</v>
      </c>
      <c r="K14" s="35" t="s">
        <v>90</v>
      </c>
      <c r="L14" s="10"/>
      <c r="M14" s="34" t="s">
        <v>92</v>
      </c>
      <c r="N14" s="34" t="s">
        <v>94</v>
      </c>
    </row>
    <row r="15" spans="1:14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70000</v>
      </c>
      <c r="N15" s="17">
        <f>N16+N18</f>
        <v>91000</v>
      </c>
    </row>
    <row r="16" spans="1:14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194000</v>
      </c>
      <c r="N16" s="26">
        <f>N17</f>
        <v>181000</v>
      </c>
    </row>
    <row r="17" spans="1:14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v>194000</v>
      </c>
      <c r="N17" s="24">
        <v>181000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-124000</v>
      </c>
      <c r="N18" s="26">
        <f>N19</f>
        <v>-90000</v>
      </c>
    </row>
    <row r="19" spans="1:14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-124000</v>
      </c>
      <c r="N19" s="24">
        <v>-90000</v>
      </c>
    </row>
    <row r="20" spans="1:14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-36000</v>
      </c>
      <c r="N20" s="17">
        <f>N21+N23</f>
        <v>-54000</v>
      </c>
    </row>
    <row r="21" spans="1:14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0</v>
      </c>
      <c r="N21" s="26">
        <f>N22</f>
        <v>0</v>
      </c>
    </row>
    <row r="22" spans="1:14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11</v>
      </c>
      <c r="K22" s="23" t="s">
        <v>20</v>
      </c>
      <c r="L22" s="8"/>
      <c r="M22" s="24">
        <v>0</v>
      </c>
      <c r="N22" s="24">
        <v>0</v>
      </c>
    </row>
    <row r="23" spans="1:14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-36000</v>
      </c>
      <c r="N23" s="26">
        <f>N24</f>
        <v>-54000</v>
      </c>
    </row>
    <row r="24" spans="1:14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11</v>
      </c>
      <c r="K24" s="23" t="s">
        <v>27</v>
      </c>
      <c r="M24" s="24">
        <v>-36000</v>
      </c>
      <c r="N24" s="24">
        <v>-54000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4655.099999999977</v>
      </c>
      <c r="N25" s="17">
        <f>N26+N30</f>
        <v>3380.3000000000466</v>
      </c>
      <c r="O25" s="8"/>
    </row>
    <row r="26" spans="1:14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 aca="true" t="shared" si="0" ref="M26:N28">M27</f>
        <v>-930863.3</v>
      </c>
      <c r="N26" s="24">
        <f t="shared" si="0"/>
        <v>-899631</v>
      </c>
    </row>
    <row r="27" spans="1:14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 t="shared" si="0"/>
        <v>-930863.3</v>
      </c>
      <c r="N27" s="24">
        <f t="shared" si="0"/>
        <v>-899631</v>
      </c>
    </row>
    <row r="28" spans="1:14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 t="shared" si="0"/>
        <v>-930863.3</v>
      </c>
      <c r="N28" s="24">
        <f t="shared" si="0"/>
        <v>-899631</v>
      </c>
    </row>
    <row r="29" spans="1:14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-(736863.3+M16+M21)</f>
        <v>-930863.3</v>
      </c>
      <c r="N29" s="24">
        <f>-(718631+N16+N21)</f>
        <v>-899631</v>
      </c>
    </row>
    <row r="30" spans="1:14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 aca="true" t="shared" si="1" ref="M30:N32">M31</f>
        <v>935518.4</v>
      </c>
      <c r="N30" s="24">
        <f t="shared" si="1"/>
        <v>903011.3</v>
      </c>
    </row>
    <row r="31" spans="1:14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 t="shared" si="1"/>
        <v>935518.4</v>
      </c>
      <c r="N31" s="24">
        <f t="shared" si="1"/>
        <v>903011.3</v>
      </c>
    </row>
    <row r="32" spans="1:14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 t="shared" si="1"/>
        <v>935518.4</v>
      </c>
      <c r="N32" s="24">
        <f t="shared" si="1"/>
        <v>903011.3</v>
      </c>
    </row>
    <row r="33" spans="1:14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775518.4-M18-M23</f>
        <v>935518.4</v>
      </c>
      <c r="N33" s="24">
        <f>759011.3-N18-N23</f>
        <v>903011.3</v>
      </c>
    </row>
    <row r="34" spans="1:14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 aca="true" t="shared" si="2" ref="L34:N35">SUM(L35)</f>
        <v>0</v>
      </c>
      <c r="M34" s="28">
        <f t="shared" si="2"/>
        <v>0</v>
      </c>
      <c r="N34" s="28">
        <f t="shared" si="2"/>
        <v>0</v>
      </c>
    </row>
    <row r="35" spans="1:14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 t="shared" si="2"/>
        <v>0</v>
      </c>
      <c r="M35" s="28">
        <f t="shared" si="2"/>
        <v>0</v>
      </c>
      <c r="N35" s="28">
        <f t="shared" si="2"/>
        <v>0</v>
      </c>
    </row>
    <row r="36" spans="1:14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  <c r="N36" s="29">
        <v>0</v>
      </c>
    </row>
    <row r="37" spans="1:14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  <c r="N37" s="29">
        <v>0</v>
      </c>
    </row>
    <row r="38" spans="1:14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38655.09999999998</v>
      </c>
      <c r="N38" s="28">
        <f>SUM(N34+N25+N20+N15)</f>
        <v>40380.30000000005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N13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9055118110236221" right="0.31496062992125984" top="0.35433070866141736" bottom="0.35433070866141736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Pugovkina_NE</cp:lastModifiedBy>
  <cp:lastPrinted>2016-12-19T06:44:02Z</cp:lastPrinted>
  <dcterms:created xsi:type="dcterms:W3CDTF">2012-11-14T09:14:27Z</dcterms:created>
  <dcterms:modified xsi:type="dcterms:W3CDTF">2017-05-05T15:02:51Z</dcterms:modified>
  <cp:category/>
  <cp:version/>
  <cp:contentType/>
  <cp:contentStatus/>
</cp:coreProperties>
</file>