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<sst xmlns="http://schemas.openxmlformats.org/spreadsheetml/2006/main" count="2297" uniqueCount="498">
  <si>
    <t>Наименование</t>
  </si>
  <si>
    <t>Раздел</t>
  </si>
  <si>
    <t>Подраздел</t>
  </si>
  <si>
    <t>Целевая статья</t>
  </si>
  <si>
    <t>Вид расхода</t>
  </si>
  <si>
    <t>тыс. рублей</t>
  </si>
  <si>
    <t>Распределение бюджетных ассигнований по целевым статьям</t>
  </si>
  <si>
    <t>муниципальным программам и непрограммным направлениям деятельности,</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</si>
  <si>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</si>
  <si>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</si>
  <si>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</si>
  <si>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</si>
  <si>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</si>
  <si>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</si>
  <si>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</si>
  <si>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</si>
  <si>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</si>
  <si>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</si>
  <si>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</si>
  <si>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</si>
  <si>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</si>
  <si>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</si>
  <si>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02</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</si>
  <si>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</si>
  <si>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</si>
  <si>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</si>
  <si>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</si>
  <si>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</si>
  <si>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</si>
  <si>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</si>
  <si>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</si>
  <si>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</si>
  <si>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</si>
  <si>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</si>
  <si>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</si>
  <si>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Субсидии на обеспечение комплексной безопасности муниципальных образовательных организаций</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</si>
  <si>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</si>
  <si>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</si>
  <si>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</si>
  <si>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</si>
  <si>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</si>
  <si>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</si>
  <si>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</si>
  <si>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</si>
  <si>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</si>
  <si>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Комплектование книжных фондов библиотек муниципальных образований и государственных библиотек городов Москвы и Санкт-Петербурга</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</si>
  <si>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</si>
  <si>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</si>
  <si>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</si>
  <si>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2 "Развитие спортивной инфраструктуры муниципального образования город Полярные Зори"</t>
  </si>
  <si>
    <t>Расходы на мероприятия в рамках реализвации подпрограммы 2 "Развитие спортивной инфраструктуры муниципального образования город Полярные Зори"</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</si>
  <si>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</si>
  <si>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</si>
  <si>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</si>
  <si>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</si>
  <si>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</si>
  <si>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</si>
  <si>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</si>
  <si>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Субсидия на софинансирование капитального ремонта спортивных объектов, находящихся в муниципальной собственности</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</si>
  <si>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</si>
  <si>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</si>
  <si>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</si>
  <si>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</si>
  <si>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</si>
  <si>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</si>
  <si>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</si>
  <si>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</si>
  <si>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</si>
  <si>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</si>
  <si>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</si>
  <si>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</si>
  <si>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</si>
  <si>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</si>
  <si>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</si>
  <si>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</si>
  <si>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</si>
  <si>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</si>
  <si>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</si>
  <si>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</si>
  <si>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</si>
  <si>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на 2014-2016 годы</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</si>
  <si>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</si>
  <si>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</si>
  <si>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</si>
  <si>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 на 2014-2016 годы</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</si>
  <si>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</si>
  <si>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</si>
  <si>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</si>
  <si>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</si>
  <si>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</si>
  <si>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</si>
  <si>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</si>
  <si>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</si>
  <si>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</si>
  <si>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Муниципальная программа 20 "Дополнительные меры социальной поддержки отдельных категорий граждан, социально-ориентированных некоммерческих организаций муниципального образования город Полярные Зори с подведомственной территорией"</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</si>
  <si>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</si>
  <si>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</si>
  <si>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</si>
  <si>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</si>
  <si>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</si>
  <si>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</si>
  <si>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</si>
  <si>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</si>
  <si>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</si>
  <si>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</si>
  <si>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</si>
  <si>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</si>
  <si>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</si>
  <si>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Непрограммная деятельность администрации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</si>
  <si>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</si>
  <si>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</si>
  <si>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прочей непрограммной деятельности администрации города Полярные Зори с подведомственной территорией</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</si>
  <si>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</si>
  <si>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</si>
  <si>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</si>
  <si>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</si>
  <si>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</si>
  <si>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</si>
  <si>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</si>
  <si>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</si>
  <si>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Компенсация расходов на оплату стоимости проезда и провоза багажа к месту использования отпуска и обратно лицам, работающим в ЕДДС</t>
  </si>
  <si>
    <t>Доплаты к пенсиям муниципальных служащих</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</si>
  <si>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</si>
  <si>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</si>
  <si>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</si>
  <si>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</si>
  <si>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Процентные платежи по муниципальному долгу</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</si>
  <si>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</si>
  <si>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</si>
  <si>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</si>
  <si>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</si>
  <si>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</si>
  <si>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</si>
  <si>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</si>
  <si>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</si>
  <si>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</si>
  <si>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</si>
  <si>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</si>
  <si>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</si>
  <si>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</si>
  <si>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</si>
  <si>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</si>
  <si>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</si>
  <si>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</si>
  <si>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</si>
  <si>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</si>
  <si>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Исполнение судебных актов</t>
  </si>
  <si>
    <t>830</t>
  </si>
  <si>
    <t>Уплата налогов,сборов и иных платежей</t>
  </si>
  <si>
    <t>850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</si>
  <si>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</si>
  <si>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</si>
  <si>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</si>
  <si>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</si>
  <si>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</si>
  <si>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</si>
  <si>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</si>
  <si>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</si>
  <si>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</si>
  <si>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</si>
  <si>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</si>
  <si>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</si>
  <si>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</si>
  <si>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</si>
  <si>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</si>
  <si>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</si>
  <si>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</si>
  <si>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</si>
  <si>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</si>
  <si>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</si>
  <si>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</si>
  <si>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</si>
  <si>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</si>
  <si>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</si>
  <si>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</si>
  <si>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</si>
  <si>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</si>
  <si>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</si>
  <si>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</si>
  <si>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</si>
  <si>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</si>
  <si>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</si>
  <si>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</si>
  <si>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5530123080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</si>
  <si>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</si>
  <si>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</si>
  <si>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</si>
  <si>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</si>
  <si>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</si>
  <si>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</si>
  <si>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</si>
  <si>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</si>
  <si>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</si>
  <si>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</si>
  <si>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</si>
  <si>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</si>
  <si>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</si>
  <si>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55301С1180</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</si>
  <si>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</si>
  <si>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55301С9300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</si>
  <si>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</si>
  <si>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</si>
  <si>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</si>
  <si>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</si>
  <si>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</si>
  <si>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</si>
  <si>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</si>
  <si>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</si>
  <si>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</si>
  <si>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</si>
  <si>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</si>
  <si>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</si>
  <si>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6900175600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</si>
  <si>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</si>
  <si>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</si>
  <si>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</si>
  <si>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</si>
  <si>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</si>
  <si>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</si>
  <si>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</si>
  <si>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</si>
  <si>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</si>
  <si>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</si>
  <si>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</si>
  <si>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</si>
  <si>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</si>
  <si>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</si>
  <si>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</si>
  <si>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</si>
  <si>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</si>
  <si>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</si>
  <si>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</si>
  <si>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</si>
  <si>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</si>
  <si>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</si>
  <si>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</si>
  <si>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</si>
  <si>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</si>
  <si>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</si>
  <si>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</si>
  <si>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</si>
  <si>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5110175380</t>
  </si>
  <si>
    <t>5120000000</t>
  </si>
  <si>
    <t>Мероприятие № 1"Развитие современной инфраструктуры системы образования"</t>
  </si>
  <si>
    <t>5120100000</t>
  </si>
  <si>
    <t>5120123010</t>
  </si>
  <si>
    <t>5110170620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</si>
  <si>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</si>
  <si>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</si>
  <si>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</si>
  <si>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</si>
  <si>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</si>
  <si>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</si>
  <si>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</si>
  <si>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</si>
  <si>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5220170620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</si>
  <si>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</si>
  <si>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</si>
  <si>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</si>
  <si>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</si>
  <si>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5250171060</t>
  </si>
  <si>
    <t>5300000000</t>
  </si>
  <si>
    <t>5330000000</t>
  </si>
  <si>
    <t>Мероприятие № 1"Обеспечение деятельности МАОУДОД ДЮСШ города Полярные Зори"</t>
  </si>
  <si>
    <t>5330100000</t>
  </si>
  <si>
    <t>5330100050</t>
  </si>
  <si>
    <t>5330170620</t>
  </si>
  <si>
    <t>5110123010</t>
  </si>
  <si>
    <t>5110171050</t>
  </si>
  <si>
    <t>5120170790</t>
  </si>
  <si>
    <t>5130000000</t>
  </si>
  <si>
    <t>Мероприятие № 1"Обеспечение реализации муниципальной программы"</t>
  </si>
  <si>
    <t>5130100000</t>
  </si>
  <si>
    <t>5130100050</t>
  </si>
  <si>
    <t>5210000000</t>
  </si>
  <si>
    <t>5210100000</t>
  </si>
  <si>
    <t>5210100050</t>
  </si>
  <si>
    <t>5210170620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</si>
  <si>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</si>
  <si>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</si>
  <si>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</si>
  <si>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</si>
  <si>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5230151440</t>
  </si>
  <si>
    <t>5230170620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</si>
  <si>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</si>
  <si>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</si>
  <si>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</si>
  <si>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</si>
  <si>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</si>
  <si>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</si>
  <si>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</si>
  <si>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</si>
  <si>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Мероприятие № 1 "Дополнительные меры социальной поддержки отдельных категорий граждан, социально-ориентированных некоммерческих организаций  муниципального образования город Полярные Зори с подведомственной территорией"</t>
  </si>
  <si>
    <t>7000100000</t>
  </si>
  <si>
    <t>7000175100</t>
  </si>
  <si>
    <t>7000175110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</si>
  <si>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</si>
  <si>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</si>
  <si>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</si>
  <si>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</si>
  <si>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</si>
  <si>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</si>
  <si>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</si>
  <si>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</si>
  <si>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</si>
  <si>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</si>
  <si>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7000150820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</si>
  <si>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</si>
  <si>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70001R0820</t>
  </si>
  <si>
    <t>7000175340</t>
  </si>
  <si>
    <t>7000175350</t>
  </si>
  <si>
    <t>6300000000</t>
  </si>
  <si>
    <t>6300100000</t>
  </si>
  <si>
    <t>6300123150</t>
  </si>
  <si>
    <t>7000171030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</si>
  <si>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</si>
  <si>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</si>
  <si>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</si>
  <si>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</si>
  <si>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</si>
  <si>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5320000000</t>
  </si>
  <si>
    <t>Мероприятие № 1 "Развитие спортивной инфраструктуры муниципального образования город Полярные Зори".</t>
  </si>
  <si>
    <t>5320100000</t>
  </si>
  <si>
    <t>5320170640</t>
  </si>
  <si>
    <t>53201S0640</t>
  </si>
  <si>
    <t>5320174000</t>
  </si>
  <si>
    <t>9900000000</t>
  </si>
  <si>
    <t>9910000000</t>
  </si>
  <si>
    <t>9910003010</t>
  </si>
  <si>
    <t>9910006010</t>
  </si>
  <si>
    <t>9910006030</t>
  </si>
  <si>
    <t>9910013060</t>
  </si>
  <si>
    <t>9990000000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</si>
  <si>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</si>
  <si>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</si>
  <si>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Иные закупки товаров, работ услуг для для обеспечения государственных (муниципальных) нужд</t>
  </si>
  <si>
    <t>9980000000</t>
  </si>
  <si>
    <t>9980005010</t>
  </si>
  <si>
    <t>9980006010</t>
  </si>
  <si>
    <t>9980006030</t>
  </si>
  <si>
    <t>9990090090</t>
  </si>
  <si>
    <t>9920000000</t>
  </si>
  <si>
    <t>9920091130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</si>
  <si>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</si>
  <si>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</si>
  <si>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</si>
  <si>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</si>
  <si>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</si>
  <si>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</si>
  <si>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Проведение Всероссийской сельскохозяйственной переписи в 2016 году</t>
  </si>
  <si>
    <t>9990053910</t>
  </si>
  <si>
    <t>9990051180</t>
  </si>
  <si>
    <t>9920013060</t>
  </si>
  <si>
    <t>9920091080</t>
  </si>
  <si>
    <t>Пенсионное обеспечение</t>
  </si>
  <si>
    <t>9920011110</t>
  </si>
  <si>
    <t>Публичные нормативные  социальные выплаты гражданам</t>
  </si>
  <si>
    <t>Периодическся печать и издательства</t>
  </si>
  <si>
    <t>9940000000</t>
  </si>
  <si>
    <t>9940091120</t>
  </si>
  <si>
    <t>9990099130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</si>
  <si>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</si>
  <si>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</si>
  <si>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</si>
  <si>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</si>
  <si>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</si>
  <si>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</si>
  <si>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</si>
  <si>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</si>
  <si>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</si>
  <si>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</si>
  <si>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</si>
  <si>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</si>
  <si>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</si>
  <si>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</si>
  <si>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</si>
  <si>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</si>
  <si>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</si>
  <si>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</si>
  <si>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</si>
  <si>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</si>
  <si>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</si>
  <si>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</si>
  <si>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</si>
  <si>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</si>
  <si>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</si>
  <si>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</si>
  <si>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</si>
  <si>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</si>
  <si>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53301S0620</t>
  </si>
  <si>
    <t>51101S0620</t>
  </si>
  <si>
    <t>52201S0620</t>
  </si>
  <si>
    <t>52101S0620</t>
  </si>
  <si>
    <t>52301S0620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</si>
  <si>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</si>
  <si>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</si>
  <si>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на софинансированиен капитальных вложений в объекты муниципальной собственности</t>
  </si>
  <si>
    <t>Бюджетные инвестиции</t>
  </si>
  <si>
    <t>65001S4000</t>
  </si>
  <si>
    <t>410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</si>
  <si>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(Остатки прошлого года)</t>
  </si>
  <si>
    <t>6800171020</t>
  </si>
  <si>
    <t xml:space="preserve">Субсидия из областного бюджета бюджетам муниципаольных образований на строительство и реконструкцию и капитальный ремонт  автомобильных дорог общего пользования местного значения (на конкурсной основе) </t>
  </si>
  <si>
    <t xml:space="preserve">Расходы на софинансирование на строительство и реконструкцию и капитальный ремонт  автомобильных дорог общего пользования местного значения </t>
  </si>
  <si>
    <t>Субсидия из областного бюджета бюджетам муниципальных образований на софинансирование капитальных вложений в объекты муниципальной собственности (остатки прошлых лет)</t>
  </si>
  <si>
    <t>6500170930</t>
  </si>
  <si>
    <t>65001S0930</t>
  </si>
  <si>
    <t>6500174000</t>
  </si>
  <si>
    <t>Уплата налогов, сборов и иных платежей</t>
  </si>
  <si>
    <t xml:space="preserve">Расходы на софинансирование  по реализации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</si>
  <si>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51101S1031</t>
  </si>
  <si>
    <t>Расходы на софинансирование мероприятий на обеспечение комплексной безопасности муниципальных образовательных организаций</t>
  </si>
  <si>
    <t>51201S0790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</si>
  <si>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</si>
  <si>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51101S1050</t>
  </si>
  <si>
    <t>52501S1060</t>
  </si>
  <si>
    <t>52101S1031</t>
  </si>
  <si>
    <t>52201S1031</t>
  </si>
  <si>
    <t>52301S1031</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</si>
  <si>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</si>
  <si>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</si>
  <si>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</si>
  <si>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</si>
  <si>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</si>
  <si>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7200000000</t>
  </si>
  <si>
    <t>7200100000</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</si>
  <si>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</si>
  <si>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</si>
  <si>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Отклонение</t>
  </si>
  <si>
    <t>Удельный вес</t>
  </si>
  <si>
    <t xml:space="preserve">    %    выполнения</t>
  </si>
  <si>
    <t xml:space="preserve"> </t>
  </si>
  <si>
    <t xml:space="preserve"> группам, подгруппам,  видов расходов, разделам,  подразделам, классификации расходов </t>
  </si>
  <si>
    <t>6800150200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</si>
  <si>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t>
  </si>
  <si>
    <t>68001R0200</t>
  </si>
  <si>
    <t>Субсидия муниципальным образованиям на повышение оплаты труда работникам муниципальных учреждений образования, культуры,физической культуры и спорта,повышение оплаты труда которых предусмотрено указами Президента РФ</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</si>
  <si>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</si>
  <si>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Субсидия на проведение ремонтных работ и укрепление материально-технической базы муниципальных учреждений культуры,искусства и образования в сфере культуры и искусства</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</si>
  <si>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</si>
  <si>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</si>
  <si>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</si>
  <si>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</si>
  <si>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Уплата налдогов,сборов и иных платежей</t>
  </si>
  <si>
    <t>Субсидия на приобретение школьных автобусов</t>
  </si>
  <si>
    <t>5120170820</t>
  </si>
  <si>
    <t>Софинансирование за счет средств местного бюджета расходов на приобретение школьных автобусов</t>
  </si>
  <si>
    <t>51201S0820</t>
  </si>
  <si>
    <t>Муниципальная программа 9 "Поддержка и стимулирование жилищного строительства в муниципальном образовании город Полярные зори с подведомственной территорией"</t>
  </si>
  <si>
    <t>Мероприятие 1 "Поддержка и стимулирование жилищного строительства в муниципальном образовании город Полярные Зори с подведомственной территорией"</t>
  </si>
  <si>
    <t>Софинансирование расходных обязательств муниципальных образований по планировке территорий, формированию (образованию) земельных участков,обеспечению их объектами коммунальной и дорожной инфраструктуры, в т.ч. для предоставления их на безвозмездной основе многодетным семьлям</t>
  </si>
  <si>
    <t>5900000000</t>
  </si>
  <si>
    <t>5900100000</t>
  </si>
  <si>
    <t>5900170960</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</si>
  <si>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</si>
  <si>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59001S0960</t>
  </si>
  <si>
    <t>63001150270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</si>
  <si>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</si>
  <si>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</si>
  <si>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</si>
  <si>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</si>
  <si>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Уплата налого,сборов и иных платежей</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</si>
  <si>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</si>
  <si>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МБ к остаткам прошлых лет)</t>
  </si>
  <si>
    <t>68001L0200</t>
  </si>
  <si>
    <t>68001L1020</t>
  </si>
  <si>
    <t>Субсидии юридическим лицам (кроме некоммерческих организаций), индивидуальным предпринимателям,физическим лицам-производителям товаров, работ, услуг).</t>
  </si>
  <si>
    <t>Уполата налогов, сборов и иных платежей</t>
  </si>
  <si>
    <t>Субсидия из областного бюджета бюджетам муниципальных образований Мурманской области на реализацию мероприятий муниципальных программ развития малого и среднего предпринимательства по итогам конкурса</t>
  </si>
  <si>
    <t>Расходы на мероприятия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</si>
  <si>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5800150640</t>
  </si>
  <si>
    <t>58001S0640</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</si>
  <si>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</si>
  <si>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</si>
  <si>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города Полярные Зори</t>
  </si>
  <si>
    <t xml:space="preserve">Приложение № 4 </t>
  </si>
  <si>
    <t>местного бюджета на  2016 год</t>
  </si>
  <si>
    <t>План  на          2016 год</t>
  </si>
  <si>
    <t>Компенсация расходов на оплату стоимости проезда и провоза багажа работникамработающим в казенном учреждении МФЦ</t>
  </si>
  <si>
    <t>Исполнение             2016 год</t>
  </si>
  <si>
    <t>Премии и гранты</t>
  </si>
  <si>
    <t>Средства ФЦП "Жилище" ,подпрограмма "Обеспечение жильем молодых семей"</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</si>
  <si>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</si>
  <si>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</si>
  <si>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</si>
  <si>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Мероприятия государственной программы РФ "Доступная среда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</si>
  <si>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</si>
  <si>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</si>
  <si>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</si>
  <si>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</si>
  <si>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</si>
  <si>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Мероприятие № 1 "Профилактика правонарушений в муниципальном образовании город Полярные Зори с подведомственной территорией"</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</si>
  <si>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</si>
  <si>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подпрограммы 3 "Функционирование администрации города Полярные Зори с подведомственной территорией" </t>
  </si>
  <si>
    <t xml:space="preserve">Подпрограмма 3 "Функционирование администрации города Полярные Зори с подведомственной территорией" </t>
  </si>
  <si>
    <t>Мероприятие №1"Функционирование администрации города Полярные Зори с подведомственной территорией"</t>
  </si>
  <si>
    <t>к решению Совета депутатов</t>
  </si>
  <si>
    <t>от 17 мая  2017 г . № 195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</si>
</sst>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1">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0"/>
      <color rgb="FFFF0000"/>
      <name val="Times New Roman"/>
      <family val="1"/>
    </font>
    <font>
      <b/>
      <sz val="10"/>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xf>
    <xf numFmtId="169" fontId="3" fillId="0" borderId="10" xfId="0" applyNumberFormat="1" applyFont="1" applyFill="1" applyBorder="1" applyAlignment="1">
      <alignment horizontal="center"/>
    </xf>
    <xf numFmtId="0" fontId="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center"/>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center"/>
    </xf>
    <xf numFmtId="169" fontId="8" fillId="0" borderId="10" xfId="0" applyNumberFormat="1" applyFont="1" applyFill="1" applyBorder="1" applyAlignment="1">
      <alignment horizontal="center"/>
    </xf>
    <xf numFmtId="168" fontId="3" fillId="0" borderId="10" xfId="0" applyNumberFormat="1" applyFont="1" applyFill="1" applyBorder="1" applyAlignment="1">
      <alignment horizontal="center" wrapText="1"/>
    </xf>
    <xf numFmtId="0" fontId="8" fillId="0" borderId="10" xfId="0" applyFont="1" applyFill="1" applyBorder="1" applyAlignment="1">
      <alignment horizontal="center"/>
    </xf>
    <xf numFmtId="0" fontId="3" fillId="0" borderId="10" xfId="0" applyFont="1" applyFill="1" applyBorder="1" applyAlignment="1">
      <alignment/>
    </xf>
    <xf numFmtId="0" fontId="3" fillId="0" borderId="0" xfId="0" applyFont="1" applyFill="1" applyAlignment="1">
      <alignment horizontal="left" vertical="center" wrapText="1"/>
    </xf>
    <xf numFmtId="0" fontId="47" fillId="0" borderId="10" xfId="0" applyFont="1" applyFill="1" applyBorder="1" applyAlignment="1">
      <alignment horizontal="left" vertical="center" wrapText="1"/>
    </xf>
    <xf numFmtId="49" fontId="47" fillId="0" borderId="10" xfId="0" applyNumberFormat="1" applyFont="1" applyFill="1" applyBorder="1" applyAlignment="1">
      <alignment horizontal="center"/>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68" fontId="3" fillId="0" borderId="10" xfId="0" applyNumberFormat="1" applyFont="1" applyFill="1" applyBorder="1" applyAlignment="1">
      <alignment horizontal="center"/>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xf>
    <xf numFmtId="0" fontId="3" fillId="0" borderId="0" xfId="0" applyFont="1" applyFill="1" applyAlignment="1">
      <alignment/>
    </xf>
    <xf numFmtId="0" fontId="3" fillId="0" borderId="10" xfId="0" applyFont="1" applyFill="1" applyBorder="1" applyAlignment="1">
      <alignment/>
    </xf>
    <xf numFmtId="0" fontId="3" fillId="0" borderId="10" xfId="0" applyFont="1" applyBorder="1" applyAlignment="1">
      <alignment horizontal="left" vertical="center" wrapText="1"/>
    </xf>
    <xf numFmtId="49" fontId="8" fillId="0" borderId="10" xfId="0" applyNumberFormat="1" applyFont="1" applyBorder="1" applyAlignment="1">
      <alignment horizontal="center"/>
    </xf>
    <xf numFmtId="0" fontId="3" fillId="33" borderId="10" xfId="0" applyFont="1" applyFill="1" applyBorder="1" applyAlignment="1">
      <alignment horizontal="left" vertical="center" wrapText="1"/>
    </xf>
    <xf numFmtId="49" fontId="3" fillId="33" borderId="10" xfId="0" applyNumberFormat="1" applyFont="1" applyFill="1" applyBorder="1" applyAlignment="1">
      <alignment horizontal="center"/>
    </xf>
    <xf numFmtId="169" fontId="3" fillId="33" borderId="10" xfId="0" applyNumberFormat="1" applyFont="1" applyFill="1" applyBorder="1" applyAlignment="1">
      <alignment horizontal="center"/>
    </xf>
    <xf numFmtId="169" fontId="3" fillId="0" borderId="10" xfId="0" applyNumberFormat="1" applyFont="1" applyBorder="1" applyAlignment="1">
      <alignment horizontal="center"/>
    </xf>
    <xf numFmtId="0" fontId="3" fillId="0" borderId="10" xfId="0" applyFont="1" applyBorder="1" applyAlignment="1">
      <alignment horizontal="justify" vertical="top" wrapText="1"/>
    </xf>
    <xf numFmtId="49" fontId="3" fillId="0" borderId="10" xfId="0" applyNumberFormat="1" applyFont="1" applyBorder="1" applyAlignment="1">
      <alignment horizontal="center"/>
    </xf>
    <xf numFmtId="0" fontId="3" fillId="0" borderId="10" xfId="0" applyFont="1" applyFill="1" applyBorder="1" applyAlignment="1">
      <alignment horizontal="center" vertical="center"/>
    </xf>
    <xf numFmtId="4" fontId="8" fillId="0" borderId="10" xfId="0" applyNumberFormat="1" applyFont="1" applyFill="1" applyBorder="1" applyAlignment="1">
      <alignment horizontal="center"/>
    </xf>
    <xf numFmtId="4" fontId="3" fillId="0" borderId="10" xfId="0" applyNumberFormat="1" applyFont="1" applyBorder="1" applyAlignment="1">
      <alignment horizont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center"/>
    </xf>
    <xf numFmtId="169" fontId="5"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0" fontId="5" fillId="0" borderId="10" xfId="0" applyFont="1" applyFill="1" applyBorder="1" applyAlignment="1">
      <alignment horizontal="center"/>
    </xf>
    <xf numFmtId="168" fontId="5" fillId="0" borderId="10" xfId="0" applyNumberFormat="1" applyFont="1" applyFill="1" applyBorder="1" applyAlignment="1">
      <alignment horizontal="center"/>
    </xf>
    <xf numFmtId="49" fontId="48" fillId="0" borderId="10" xfId="0" applyNumberFormat="1" applyFont="1" applyFill="1" applyBorder="1" applyAlignment="1">
      <alignment horizontal="center"/>
    </xf>
    <xf numFmtId="169" fontId="9" fillId="0" borderId="10" xfId="0" applyNumberFormat="1" applyFont="1" applyFill="1" applyBorder="1" applyAlignment="1">
      <alignment horizontal="center"/>
    </xf>
    <xf numFmtId="0" fontId="49" fillId="0" borderId="10" xfId="0" applyFont="1" applyFill="1" applyBorder="1" applyAlignment="1">
      <alignment horizontal="left" vertical="center" wrapText="1"/>
    </xf>
    <xf numFmtId="0" fontId="3" fillId="0" borderId="0" xfId="0" applyFont="1" applyFill="1" applyAlignment="1">
      <alignment horizontal="center"/>
    </xf>
    <xf numFmtId="0" fontId="50" fillId="0" borderId="0" xfId="0" applyFont="1" applyFill="1" applyAlignment="1">
      <alignment horizontal="center" vertical="center" wrapText="1"/>
    </xf>
    <xf numFmtId="0" fontId="3" fillId="0" borderId="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5"/>
  <sheetViews>
    <sheetView tabSelected="1" zoomScalePageLayoutView="0" workbookViewId="0" topLeftCell="A1">
      <selection activeCell="G4" sqref="G4:J4"/>
    </sheetView>
  </sheetViews>
  <sheetFormatPr defaultColWidth="9.140625" defaultRowHeight="15"/>
  <cols>
    <col min="1" max="1" width="48.140625" style="19" customWidth="1"/>
    <col min="2" max="2" width="14.00390625" style="29" customWidth="1"/>
    <col min="3" max="3" width="7.57421875" style="29" customWidth="1"/>
    <col min="4" max="4" width="8.421875" style="29" customWidth="1"/>
    <col min="5" max="5" width="7.140625" style="29" customWidth="1"/>
    <col min="6" max="6" width="11.28125" style="29" customWidth="1"/>
    <col min="7" max="7" width="10.8515625" style="1" customWidth="1"/>
    <col min="8" max="8" width="10.421875" style="1" customWidth="1"/>
    <col min="9" max="9" width="11.28125" style="1" customWidth="1"/>
    <col min="10" max="10" width="12.7109375" style="1" customWidth="1"/>
    <col min="11" max="16384" width="9.140625" style="1" customWidth="1"/>
  </cols>
  <sheetData>
    <row r="1" spans="8:10" ht="18.75" customHeight="1">
      <c r="H1" s="51" t="s">
        <v>475</v>
      </c>
      <c r="I1" s="51"/>
      <c r="J1" s="51"/>
    </row>
    <row r="2" spans="7:12" ht="12.75">
      <c r="G2" s="51" t="s">
        <v>496</v>
      </c>
      <c r="H2" s="51"/>
      <c r="I2" s="51"/>
      <c r="J2" s="51"/>
      <c r="K2" s="29"/>
      <c r="L2" s="29"/>
    </row>
    <row r="3" spans="7:10" ht="12.75">
      <c r="G3" s="51" t="s">
        <v>474</v>
      </c>
      <c r="H3" s="51"/>
      <c r="I3" s="51"/>
      <c r="J3" s="51"/>
    </row>
    <row r="4" spans="7:10" ht="12.75">
      <c r="G4" s="51" t="s">
        <v>497</v>
      </c>
      <c r="H4" s="51"/>
      <c r="I4" s="51"/>
      <c r="J4" s="51"/>
    </row>
    <row r="6" spans="1:10" ht="15.75" customHeight="1">
      <c r="A6" s="52" t="s">
        <v>6</v>
      </c>
      <c r="B6" s="52"/>
      <c r="C6" s="52"/>
      <c r="D6" s="52"/>
      <c r="E6" s="52"/>
      <c r="F6" s="52"/>
      <c r="G6" s="52"/>
      <c r="H6" s="52"/>
      <c r="I6" s="52"/>
      <c r="J6" s="52"/>
    </row>
    <row r="7" spans="1:10" ht="15.75" customHeight="1">
      <c r="A7" s="52" t="s">
        <v>7</v>
      </c>
      <c r="B7" s="52"/>
      <c r="C7" s="52"/>
      <c r="D7" s="52"/>
      <c r="E7" s="52"/>
      <c r="F7" s="52"/>
      <c r="G7" s="52"/>
      <c r="H7" s="52"/>
      <c r="I7" s="52"/>
      <c r="J7" s="52"/>
    </row>
    <row r="8" spans="1:10" ht="15.75" customHeight="1">
      <c r="A8" s="52" t="s">
        <v>432</v>
      </c>
      <c r="B8" s="52"/>
      <c r="C8" s="52"/>
      <c r="D8" s="52"/>
      <c r="E8" s="52"/>
      <c r="F8" s="52"/>
      <c r="G8" s="52"/>
      <c r="H8" s="52"/>
      <c r="I8" s="52"/>
      <c r="J8" s="52"/>
    </row>
    <row r="9" spans="1:10" ht="15.75">
      <c r="A9" s="52" t="s">
        <v>476</v>
      </c>
      <c r="B9" s="52"/>
      <c r="C9" s="52"/>
      <c r="D9" s="52"/>
      <c r="E9" s="52"/>
      <c r="F9" s="52"/>
      <c r="G9" s="52"/>
      <c r="H9" s="52"/>
      <c r="I9" s="52"/>
      <c r="J9" s="52"/>
    </row>
    <row r="10" spans="1:5" ht="12.75">
      <c r="A10" s="51"/>
      <c r="B10" s="51"/>
      <c r="C10" s="51"/>
      <c r="D10" s="51"/>
      <c r="E10" s="51"/>
    </row>
    <row r="11" spans="1:9" ht="12.75">
      <c r="A11" s="53"/>
      <c r="B11" s="53"/>
      <c r="C11" s="53"/>
      <c r="D11" s="53"/>
      <c r="E11" s="53"/>
      <c r="I11" s="1" t="s">
        <v>5</v>
      </c>
    </row>
    <row r="12" spans="1:10" ht="77.25" customHeight="1">
      <c r="A12" s="2" t="s">
        <v>0</v>
      </c>
      <c r="B12" s="22" t="s">
        <v>3</v>
      </c>
      <c r="C12" s="22" t="s">
        <v>4</v>
      </c>
      <c r="D12" s="22" t="s">
        <v>1</v>
      </c>
      <c r="E12" s="22" t="s">
        <v>2</v>
      </c>
      <c r="F12" s="22" t="s">
        <v>477</v>
      </c>
      <c r="G12" s="2" t="s">
        <v>479</v>
      </c>
      <c r="H12" s="39" t="s">
        <v>428</v>
      </c>
      <c r="I12" s="2" t="s">
        <v>430</v>
      </c>
      <c r="J12" s="39" t="s">
        <v>429</v>
      </c>
    </row>
    <row r="13" spans="1:10" s="3" customFormat="1" ht="11.25">
      <c r="A13" s="4">
        <v>1</v>
      </c>
      <c r="B13" s="5">
        <v>2</v>
      </c>
      <c r="C13" s="5">
        <v>3</v>
      </c>
      <c r="D13" s="5">
        <v>4</v>
      </c>
      <c r="E13" s="5">
        <v>5</v>
      </c>
      <c r="F13" s="5">
        <v>7</v>
      </c>
      <c r="G13" s="5">
        <v>8</v>
      </c>
      <c r="H13" s="5">
        <v>9</v>
      </c>
      <c r="I13" s="5">
        <v>10</v>
      </c>
      <c r="J13" s="5">
        <v>11</v>
      </c>
    </row>
    <row r="14" spans="1:10" ht="12.75">
      <c r="A14" s="10"/>
      <c r="B14" s="11"/>
      <c r="C14" s="11"/>
      <c r="D14" s="11"/>
      <c r="E14" s="11"/>
      <c r="F14" s="30"/>
      <c r="G14" s="18"/>
      <c r="H14" s="18"/>
      <c r="I14" s="18"/>
      <c r="J14" s="18"/>
    </row>
    <row r="15" spans="1:10" ht="38.25">
      <c r="A15" s="42" t="s">
        <v>8</v>
      </c>
      <c r="B15" s="43" t="s">
        <v>213</v>
      </c>
      <c r="C15" s="43"/>
      <c r="D15" s="43"/>
      <c r="E15" s="43"/>
      <c r="F15" s="44">
        <f>F16+F92+F120</f>
        <v>414131.3</v>
      </c>
      <c r="G15" s="44">
        <f>G16+G92+G120</f>
        <v>412525.49999999994</v>
      </c>
      <c r="H15" s="44">
        <f aca="true" t="shared" si="0" ref="H15:H21">F15-G15</f>
        <v>1605.8000000000466</v>
      </c>
      <c r="I15" s="44">
        <f aca="true" t="shared" si="1" ref="I15:I21">G15/F15*100</f>
        <v>99.61224857913419</v>
      </c>
      <c r="J15" s="44">
        <f>G15/G715*100</f>
        <v>46.95876980044962</v>
      </c>
    </row>
    <row r="16" spans="1:10" ht="25.5">
      <c r="A16" s="13" t="s">
        <v>11</v>
      </c>
      <c r="B16" s="14" t="s">
        <v>214</v>
      </c>
      <c r="C16" s="14"/>
      <c r="D16" s="14"/>
      <c r="E16" s="14"/>
      <c r="F16" s="6">
        <f>F17</f>
        <v>371572.5</v>
      </c>
      <c r="G16" s="6">
        <f>G17</f>
        <v>369972.49999999994</v>
      </c>
      <c r="H16" s="6">
        <f t="shared" si="0"/>
        <v>1600.0000000000582</v>
      </c>
      <c r="I16" s="6">
        <f t="shared" si="1"/>
        <v>99.56939762765003</v>
      </c>
      <c r="J16" s="6">
        <f>G16/G715*100</f>
        <v>42.114859469285776</v>
      </c>
    </row>
    <row r="17" spans="1:10" ht="25.5">
      <c r="A17" s="10" t="s">
        <v>215</v>
      </c>
      <c r="B17" s="14" t="s">
        <v>216</v>
      </c>
      <c r="C17" s="14"/>
      <c r="D17" s="14"/>
      <c r="E17" s="14"/>
      <c r="F17" s="6">
        <f>F18+F27+F36+F41+F45+F49+F53+F57+F62+F67+F72+F76+F80+F84+F88</f>
        <v>371572.5</v>
      </c>
      <c r="G17" s="6">
        <f>G18+G27+G36+G41+G45+G49+G53+G57+G62+G67+G72+G76+G80+G84+G88</f>
        <v>369972.49999999994</v>
      </c>
      <c r="H17" s="6">
        <f t="shared" si="0"/>
        <v>1600.0000000000582</v>
      </c>
      <c r="I17" s="6">
        <f t="shared" si="1"/>
        <v>99.56939762765003</v>
      </c>
      <c r="J17" s="6">
        <f>G17/G715*100</f>
        <v>42.114859469285776</v>
      </c>
    </row>
    <row r="18" spans="1:10" ht="76.5">
      <c r="A18" s="13" t="s">
        <v>15</v>
      </c>
      <c r="B18" s="14" t="s">
        <v>160</v>
      </c>
      <c r="C18" s="14"/>
      <c r="D18" s="14"/>
      <c r="E18" s="14"/>
      <c r="F18" s="6">
        <f>F19+F23</f>
        <v>108952.79999999999</v>
      </c>
      <c r="G18" s="6">
        <f>G19+G23</f>
        <v>108952.79999999999</v>
      </c>
      <c r="H18" s="6">
        <f t="shared" si="0"/>
        <v>0</v>
      </c>
      <c r="I18" s="6">
        <f t="shared" si="1"/>
        <v>100</v>
      </c>
      <c r="J18" s="6">
        <f>G18/G715*100</f>
        <v>12.40235925855354</v>
      </c>
    </row>
    <row r="19" spans="1:10" ht="25.5">
      <c r="A19" s="13" t="s">
        <v>18</v>
      </c>
      <c r="B19" s="14" t="s">
        <v>160</v>
      </c>
      <c r="C19" s="14" t="s">
        <v>19</v>
      </c>
      <c r="D19" s="14" t="s">
        <v>16</v>
      </c>
      <c r="E19" s="14" t="s">
        <v>17</v>
      </c>
      <c r="F19" s="6">
        <f>F20+F21</f>
        <v>69107.9</v>
      </c>
      <c r="G19" s="6">
        <f>G20+G21</f>
        <v>69107.9</v>
      </c>
      <c r="H19" s="6">
        <f t="shared" si="0"/>
        <v>0</v>
      </c>
      <c r="I19" s="6">
        <f t="shared" si="1"/>
        <v>100</v>
      </c>
      <c r="J19" s="6">
        <f>G19/G715*100</f>
        <v>7.866718463446484</v>
      </c>
    </row>
    <row r="20" spans="1:10" ht="12.75">
      <c r="A20" s="13" t="s">
        <v>131</v>
      </c>
      <c r="B20" s="14" t="s">
        <v>160</v>
      </c>
      <c r="C20" s="14" t="s">
        <v>133</v>
      </c>
      <c r="D20" s="14" t="s">
        <v>16</v>
      </c>
      <c r="E20" s="14" t="s">
        <v>17</v>
      </c>
      <c r="F20" s="6">
        <v>52417.6</v>
      </c>
      <c r="G20" s="6">
        <v>52417.6</v>
      </c>
      <c r="H20" s="6">
        <f t="shared" si="0"/>
        <v>0</v>
      </c>
      <c r="I20" s="6">
        <f t="shared" si="1"/>
        <v>100</v>
      </c>
      <c r="J20" s="6">
        <f>G20/G715*100</f>
        <v>5.966821473804767</v>
      </c>
    </row>
    <row r="21" spans="1:10" ht="12.75">
      <c r="A21" s="13" t="s">
        <v>132</v>
      </c>
      <c r="B21" s="14" t="s">
        <v>160</v>
      </c>
      <c r="C21" s="14" t="s">
        <v>134</v>
      </c>
      <c r="D21" s="14" t="s">
        <v>16</v>
      </c>
      <c r="E21" s="14" t="s">
        <v>17</v>
      </c>
      <c r="F21" s="6">
        <v>16690.3</v>
      </c>
      <c r="G21" s="6">
        <v>16690.3</v>
      </c>
      <c r="H21" s="6">
        <f t="shared" si="0"/>
        <v>0</v>
      </c>
      <c r="I21" s="6">
        <f t="shared" si="1"/>
        <v>100</v>
      </c>
      <c r="J21" s="6">
        <f>G21/G715*100</f>
        <v>1.8998969896417177</v>
      </c>
    </row>
    <row r="22" spans="1:10" ht="12.75">
      <c r="A22" s="10"/>
      <c r="B22" s="14"/>
      <c r="C22" s="14"/>
      <c r="D22" s="14"/>
      <c r="E22" s="14"/>
      <c r="F22" s="6"/>
      <c r="G22" s="6"/>
      <c r="H22" s="6"/>
      <c r="I22" s="6"/>
      <c r="J22" s="6"/>
    </row>
    <row r="23" spans="1:10" ht="76.5">
      <c r="A23" s="10" t="s">
        <v>15</v>
      </c>
      <c r="B23" s="11" t="s">
        <v>160</v>
      </c>
      <c r="C23" s="11"/>
      <c r="D23" s="11" t="s">
        <v>16</v>
      </c>
      <c r="E23" s="11" t="s">
        <v>22</v>
      </c>
      <c r="F23" s="6">
        <f>F24</f>
        <v>39844.9</v>
      </c>
      <c r="G23" s="6">
        <f>G24</f>
        <v>39844.9</v>
      </c>
      <c r="H23" s="6">
        <f>F23-G23</f>
        <v>0</v>
      </c>
      <c r="I23" s="6">
        <f>G23/F23*100</f>
        <v>100</v>
      </c>
      <c r="J23" s="6">
        <f>G23/G715*100</f>
        <v>4.535640795107056</v>
      </c>
    </row>
    <row r="24" spans="1:10" ht="25.5">
      <c r="A24" s="10" t="s">
        <v>18</v>
      </c>
      <c r="B24" s="11" t="s">
        <v>160</v>
      </c>
      <c r="C24" s="11" t="s">
        <v>19</v>
      </c>
      <c r="D24" s="11" t="s">
        <v>16</v>
      </c>
      <c r="E24" s="11" t="s">
        <v>22</v>
      </c>
      <c r="F24" s="6">
        <f>F25</f>
        <v>39844.9</v>
      </c>
      <c r="G24" s="6">
        <f>G25</f>
        <v>39844.9</v>
      </c>
      <c r="H24" s="6">
        <f>F24-G24</f>
        <v>0</v>
      </c>
      <c r="I24" s="6">
        <f>G24/F24*100</f>
        <v>100</v>
      </c>
      <c r="J24" s="6">
        <f>G24/G715*100</f>
        <v>4.535640795107056</v>
      </c>
    </row>
    <row r="25" spans="1:10" ht="12.75">
      <c r="A25" s="13" t="s">
        <v>131</v>
      </c>
      <c r="B25" s="11" t="s">
        <v>160</v>
      </c>
      <c r="C25" s="11" t="s">
        <v>133</v>
      </c>
      <c r="D25" s="11" t="s">
        <v>16</v>
      </c>
      <c r="E25" s="11" t="s">
        <v>22</v>
      </c>
      <c r="F25" s="6">
        <v>39844.9</v>
      </c>
      <c r="G25" s="6">
        <v>39844.9</v>
      </c>
      <c r="H25" s="6">
        <f>F25-G25</f>
        <v>0</v>
      </c>
      <c r="I25" s="6">
        <f>G25/F25*100</f>
        <v>100</v>
      </c>
      <c r="J25" s="6">
        <f>G25/G715*100</f>
        <v>4.535640795107056</v>
      </c>
    </row>
    <row r="26" spans="1:10" ht="12.75">
      <c r="A26" s="10"/>
      <c r="B26" s="14"/>
      <c r="C26" s="14"/>
      <c r="D26" s="14"/>
      <c r="E26" s="14"/>
      <c r="F26" s="6"/>
      <c r="G26" s="6"/>
      <c r="H26" s="6"/>
      <c r="I26" s="6"/>
      <c r="J26" s="6"/>
    </row>
    <row r="27" spans="1:10" ht="38.25">
      <c r="A27" s="10" t="s">
        <v>29</v>
      </c>
      <c r="B27" s="14" t="s">
        <v>267</v>
      </c>
      <c r="C27" s="14"/>
      <c r="D27" s="14"/>
      <c r="E27" s="14"/>
      <c r="F27" s="6">
        <f>F28+F31</f>
        <v>1390</v>
      </c>
      <c r="G27" s="6">
        <f>G28+G31</f>
        <v>1389.7</v>
      </c>
      <c r="H27" s="6">
        <f aca="true" t="shared" si="2" ref="H27:H34">F27-G27</f>
        <v>0.2999999999999545</v>
      </c>
      <c r="I27" s="6">
        <f aca="true" t="shared" si="3" ref="I27:I34">G27/F27*100</f>
        <v>99.97841726618705</v>
      </c>
      <c r="J27" s="6">
        <f>G27/G715*100</f>
        <v>0.1581928932676522</v>
      </c>
    </row>
    <row r="28" spans="1:10" ht="76.5">
      <c r="A28" s="10" t="s">
        <v>15</v>
      </c>
      <c r="B28" s="11" t="s">
        <v>267</v>
      </c>
      <c r="C28" s="11"/>
      <c r="D28" s="11" t="s">
        <v>16</v>
      </c>
      <c r="E28" s="11" t="s">
        <v>16</v>
      </c>
      <c r="F28" s="6">
        <f>F29</f>
        <v>790</v>
      </c>
      <c r="G28" s="6">
        <f>G29</f>
        <v>789.7</v>
      </c>
      <c r="H28" s="6">
        <f t="shared" si="2"/>
        <v>0.2999999999999545</v>
      </c>
      <c r="I28" s="6">
        <f t="shared" si="3"/>
        <v>99.96202531645571</v>
      </c>
      <c r="J28" s="6">
        <f>G28/G715*100</f>
        <v>0.08989345025074832</v>
      </c>
    </row>
    <row r="29" spans="1:10" ht="25.5">
      <c r="A29" s="10" t="s">
        <v>30</v>
      </c>
      <c r="B29" s="11" t="s">
        <v>267</v>
      </c>
      <c r="C29" s="11" t="s">
        <v>31</v>
      </c>
      <c r="D29" s="11" t="s">
        <v>16</v>
      </c>
      <c r="E29" s="11" t="s">
        <v>16</v>
      </c>
      <c r="F29" s="6">
        <f>F30</f>
        <v>790</v>
      </c>
      <c r="G29" s="6">
        <f>G30</f>
        <v>789.7</v>
      </c>
      <c r="H29" s="6">
        <f t="shared" si="2"/>
        <v>0.2999999999999545</v>
      </c>
      <c r="I29" s="6">
        <f t="shared" si="3"/>
        <v>99.96202531645571</v>
      </c>
      <c r="J29" s="6">
        <f>G29/G715*100</f>
        <v>0.08989345025074832</v>
      </c>
    </row>
    <row r="30" spans="1:10" ht="25.5">
      <c r="A30" s="10" t="s">
        <v>157</v>
      </c>
      <c r="B30" s="11" t="s">
        <v>267</v>
      </c>
      <c r="C30" s="11" t="s">
        <v>135</v>
      </c>
      <c r="D30" s="11" t="s">
        <v>16</v>
      </c>
      <c r="E30" s="11" t="s">
        <v>16</v>
      </c>
      <c r="F30" s="6">
        <v>790</v>
      </c>
      <c r="G30" s="6">
        <v>789.7</v>
      </c>
      <c r="H30" s="6">
        <f t="shared" si="2"/>
        <v>0.2999999999999545</v>
      </c>
      <c r="I30" s="6">
        <f t="shared" si="3"/>
        <v>99.96202531645571</v>
      </c>
      <c r="J30" s="6">
        <f>G30/G715*100</f>
        <v>0.08989345025074832</v>
      </c>
    </row>
    <row r="31" spans="1:10" ht="76.5">
      <c r="A31" s="10" t="s">
        <v>15</v>
      </c>
      <c r="B31" s="11" t="s">
        <v>267</v>
      </c>
      <c r="C31" s="11"/>
      <c r="D31" s="11" t="s">
        <v>16</v>
      </c>
      <c r="E31" s="11" t="s">
        <v>28</v>
      </c>
      <c r="F31" s="6">
        <f>F32</f>
        <v>600</v>
      </c>
      <c r="G31" s="6">
        <f>G32</f>
        <v>600</v>
      </c>
      <c r="H31" s="6">
        <f t="shared" si="2"/>
        <v>0</v>
      </c>
      <c r="I31" s="6">
        <f t="shared" si="3"/>
        <v>100</v>
      </c>
      <c r="J31" s="6">
        <f>G31/G715*100</f>
        <v>0.06829944301690388</v>
      </c>
    </row>
    <row r="32" spans="1:10" ht="25.5">
      <c r="A32" s="10" t="s">
        <v>18</v>
      </c>
      <c r="B32" s="11" t="s">
        <v>267</v>
      </c>
      <c r="C32" s="11" t="s">
        <v>19</v>
      </c>
      <c r="D32" s="11" t="s">
        <v>16</v>
      </c>
      <c r="E32" s="11" t="s">
        <v>28</v>
      </c>
      <c r="F32" s="6">
        <f>F33+F34</f>
        <v>600</v>
      </c>
      <c r="G32" s="6">
        <f>G33+G34</f>
        <v>600</v>
      </c>
      <c r="H32" s="6">
        <f t="shared" si="2"/>
        <v>0</v>
      </c>
      <c r="I32" s="6">
        <f t="shared" si="3"/>
        <v>100</v>
      </c>
      <c r="J32" s="6">
        <f>G32/G715*100</f>
        <v>0.06829944301690388</v>
      </c>
    </row>
    <row r="33" spans="1:10" ht="12.75">
      <c r="A33" s="13" t="s">
        <v>131</v>
      </c>
      <c r="B33" s="11" t="s">
        <v>267</v>
      </c>
      <c r="C33" s="11" t="s">
        <v>133</v>
      </c>
      <c r="D33" s="11" t="s">
        <v>16</v>
      </c>
      <c r="E33" s="11" t="s">
        <v>28</v>
      </c>
      <c r="F33" s="6">
        <v>560</v>
      </c>
      <c r="G33" s="6">
        <v>560</v>
      </c>
      <c r="H33" s="6">
        <f t="shared" si="2"/>
        <v>0</v>
      </c>
      <c r="I33" s="6">
        <f t="shared" si="3"/>
        <v>100</v>
      </c>
      <c r="J33" s="6">
        <f>G33/G715*100</f>
        <v>0.06374614681577695</v>
      </c>
    </row>
    <row r="34" spans="1:10" ht="12.75">
      <c r="A34" s="10" t="s">
        <v>132</v>
      </c>
      <c r="B34" s="11" t="s">
        <v>267</v>
      </c>
      <c r="C34" s="11" t="s">
        <v>134</v>
      </c>
      <c r="D34" s="11" t="s">
        <v>16</v>
      </c>
      <c r="E34" s="11" t="s">
        <v>28</v>
      </c>
      <c r="F34" s="6">
        <v>40</v>
      </c>
      <c r="G34" s="6">
        <v>40</v>
      </c>
      <c r="H34" s="6">
        <f t="shared" si="2"/>
        <v>0</v>
      </c>
      <c r="I34" s="6">
        <f t="shared" si="3"/>
        <v>100</v>
      </c>
      <c r="J34" s="6">
        <f>G34/G715*100</f>
        <v>0.004553296201126925</v>
      </c>
    </row>
    <row r="35" spans="1:10" ht="12.75">
      <c r="A35" s="10"/>
      <c r="B35" s="11"/>
      <c r="C35" s="11"/>
      <c r="D35" s="11"/>
      <c r="E35" s="11"/>
      <c r="F35" s="6"/>
      <c r="G35" s="6"/>
      <c r="H35" s="6"/>
      <c r="I35" s="6"/>
      <c r="J35" s="6"/>
    </row>
    <row r="36" spans="1:10" ht="63.75">
      <c r="A36" s="10" t="s">
        <v>436</v>
      </c>
      <c r="B36" s="11" t="s">
        <v>246</v>
      </c>
      <c r="C36" s="11"/>
      <c r="D36" s="11"/>
      <c r="E36" s="11"/>
      <c r="F36" s="6">
        <f aca="true" t="shared" si="4" ref="F36:G38">F37</f>
        <v>334.8</v>
      </c>
      <c r="G36" s="6">
        <f t="shared" si="4"/>
        <v>334.8</v>
      </c>
      <c r="H36" s="6">
        <f>F36-G36</f>
        <v>0</v>
      </c>
      <c r="I36" s="6">
        <f>G36/F36*100</f>
        <v>100</v>
      </c>
      <c r="J36" s="6">
        <f>G36/G715*100</f>
        <v>0.03811108920343236</v>
      </c>
    </row>
    <row r="37" spans="1:10" ht="63.75">
      <c r="A37" s="13" t="s">
        <v>23</v>
      </c>
      <c r="B37" s="14" t="s">
        <v>246</v>
      </c>
      <c r="C37" s="14"/>
      <c r="D37" s="14" t="s">
        <v>16</v>
      </c>
      <c r="E37" s="14" t="s">
        <v>22</v>
      </c>
      <c r="F37" s="6">
        <f t="shared" si="4"/>
        <v>334.8</v>
      </c>
      <c r="G37" s="6">
        <f t="shared" si="4"/>
        <v>334.8</v>
      </c>
      <c r="H37" s="6">
        <f>F37-G37</f>
        <v>0</v>
      </c>
      <c r="I37" s="6">
        <f>G37/F37*100</f>
        <v>100</v>
      </c>
      <c r="J37" s="6">
        <f>G37/G715*100</f>
        <v>0.03811108920343236</v>
      </c>
    </row>
    <row r="38" spans="1:10" ht="25.5">
      <c r="A38" s="13" t="s">
        <v>18</v>
      </c>
      <c r="B38" s="14" t="s">
        <v>246</v>
      </c>
      <c r="C38" s="14" t="s">
        <v>19</v>
      </c>
      <c r="D38" s="14" t="s">
        <v>16</v>
      </c>
      <c r="E38" s="14" t="s">
        <v>22</v>
      </c>
      <c r="F38" s="6">
        <f t="shared" si="4"/>
        <v>334.8</v>
      </c>
      <c r="G38" s="6">
        <f t="shared" si="4"/>
        <v>334.8</v>
      </c>
      <c r="H38" s="6">
        <f>F38-G38</f>
        <v>0</v>
      </c>
      <c r="I38" s="6">
        <f>G38/F38*100</f>
        <v>100</v>
      </c>
      <c r="J38" s="6">
        <f>G38/G715*100</f>
        <v>0.03811108920343236</v>
      </c>
    </row>
    <row r="39" spans="1:10" ht="12.75">
      <c r="A39" s="13" t="s">
        <v>131</v>
      </c>
      <c r="B39" s="14" t="s">
        <v>246</v>
      </c>
      <c r="C39" s="14" t="s">
        <v>133</v>
      </c>
      <c r="D39" s="14" t="s">
        <v>16</v>
      </c>
      <c r="E39" s="14" t="s">
        <v>22</v>
      </c>
      <c r="F39" s="6">
        <v>334.8</v>
      </c>
      <c r="G39" s="6">
        <v>334.8</v>
      </c>
      <c r="H39" s="6">
        <f>F39-G39</f>
        <v>0</v>
      </c>
      <c r="I39" s="6">
        <f>G39/F39*100</f>
        <v>100</v>
      </c>
      <c r="J39" s="6">
        <f>G39/G715*100</f>
        <v>0.03811108920343236</v>
      </c>
    </row>
    <row r="40" spans="1:10" ht="12.75">
      <c r="A40" s="10"/>
      <c r="B40" s="11"/>
      <c r="C40" s="11"/>
      <c r="D40" s="11"/>
      <c r="E40" s="11"/>
      <c r="F40" s="6"/>
      <c r="G40" s="6"/>
      <c r="H40" s="6"/>
      <c r="I40" s="6"/>
      <c r="J40" s="6"/>
    </row>
    <row r="41" spans="1:10" ht="63.75">
      <c r="A41" s="13" t="s">
        <v>24</v>
      </c>
      <c r="B41" s="14" t="s">
        <v>247</v>
      </c>
      <c r="C41" s="14"/>
      <c r="D41" s="14"/>
      <c r="E41" s="14"/>
      <c r="F41" s="6">
        <f>F42</f>
        <v>421.5</v>
      </c>
      <c r="G41" s="6">
        <f>G42</f>
        <v>421.5</v>
      </c>
      <c r="H41" s="6">
        <f>F41-G41</f>
        <v>0</v>
      </c>
      <c r="I41" s="6">
        <f>G41/F41*100</f>
        <v>100</v>
      </c>
      <c r="J41" s="6">
        <f>G41/G715*100</f>
        <v>0.04798035871937497</v>
      </c>
    </row>
    <row r="42" spans="1:10" ht="38.25">
      <c r="A42" s="13" t="s">
        <v>25</v>
      </c>
      <c r="B42" s="14" t="s">
        <v>247</v>
      </c>
      <c r="C42" s="14" t="s">
        <v>19</v>
      </c>
      <c r="D42" s="14" t="s">
        <v>16</v>
      </c>
      <c r="E42" s="14" t="s">
        <v>22</v>
      </c>
      <c r="F42" s="6">
        <f>F43</f>
        <v>421.5</v>
      </c>
      <c r="G42" s="6">
        <f>G43</f>
        <v>421.5</v>
      </c>
      <c r="H42" s="6">
        <f>F42-G42</f>
        <v>0</v>
      </c>
      <c r="I42" s="6">
        <f>G42/F42*100</f>
        <v>100</v>
      </c>
      <c r="J42" s="6">
        <f>G42/G715*100</f>
        <v>0.04798035871937497</v>
      </c>
    </row>
    <row r="43" spans="1:10" ht="12.75">
      <c r="A43" s="13" t="s">
        <v>131</v>
      </c>
      <c r="B43" s="14" t="s">
        <v>247</v>
      </c>
      <c r="C43" s="14" t="s">
        <v>133</v>
      </c>
      <c r="D43" s="14" t="s">
        <v>16</v>
      </c>
      <c r="E43" s="14" t="s">
        <v>22</v>
      </c>
      <c r="F43" s="6">
        <v>421.5</v>
      </c>
      <c r="G43" s="6">
        <v>421.5</v>
      </c>
      <c r="H43" s="6">
        <f>F43-G43</f>
        <v>0</v>
      </c>
      <c r="I43" s="6">
        <f>G43/F43*100</f>
        <v>100</v>
      </c>
      <c r="J43" s="6">
        <f>G43/G715*100</f>
        <v>0.04798035871937497</v>
      </c>
    </row>
    <row r="44" spans="1:10" ht="12.75">
      <c r="A44" s="10"/>
      <c r="B44" s="11"/>
      <c r="C44" s="11"/>
      <c r="D44" s="11"/>
      <c r="E44" s="11"/>
      <c r="F44" s="6"/>
      <c r="G44" s="6"/>
      <c r="H44" s="6"/>
      <c r="I44" s="6"/>
      <c r="J44" s="6"/>
    </row>
    <row r="45" spans="1:10" ht="38.25">
      <c r="A45" s="13" t="s">
        <v>32</v>
      </c>
      <c r="B45" s="14" t="s">
        <v>268</v>
      </c>
      <c r="C45" s="14"/>
      <c r="D45" s="14"/>
      <c r="E45" s="14"/>
      <c r="F45" s="6">
        <f>F46</f>
        <v>1323.8</v>
      </c>
      <c r="G45" s="6">
        <f>G46</f>
        <v>1323.6</v>
      </c>
      <c r="H45" s="6">
        <f>F45-G45</f>
        <v>0.20000000000004547</v>
      </c>
      <c r="I45" s="6">
        <f>G45/F45*100</f>
        <v>99.98489197764012</v>
      </c>
      <c r="J45" s="6">
        <f>G45/G715*100</f>
        <v>0.15066857129528993</v>
      </c>
    </row>
    <row r="46" spans="1:10" ht="25.5">
      <c r="A46" s="13" t="s">
        <v>21</v>
      </c>
      <c r="B46" s="14" t="s">
        <v>268</v>
      </c>
      <c r="C46" s="14" t="s">
        <v>19</v>
      </c>
      <c r="D46" s="14" t="s">
        <v>16</v>
      </c>
      <c r="E46" s="14" t="s">
        <v>16</v>
      </c>
      <c r="F46" s="6">
        <f>F47</f>
        <v>1323.8</v>
      </c>
      <c r="G46" s="6">
        <f>G47</f>
        <v>1323.6</v>
      </c>
      <c r="H46" s="6">
        <f>F46-G46</f>
        <v>0.20000000000004547</v>
      </c>
      <c r="I46" s="6">
        <f>G46/F46*100</f>
        <v>99.98489197764012</v>
      </c>
      <c r="J46" s="6">
        <f>G46/G715*100</f>
        <v>0.15066857129528993</v>
      </c>
    </row>
    <row r="47" spans="1:10" ht="12.75">
      <c r="A47" s="13" t="s">
        <v>131</v>
      </c>
      <c r="B47" s="14" t="s">
        <v>268</v>
      </c>
      <c r="C47" s="14" t="s">
        <v>133</v>
      </c>
      <c r="D47" s="14" t="s">
        <v>16</v>
      </c>
      <c r="E47" s="14" t="s">
        <v>16</v>
      </c>
      <c r="F47" s="6">
        <v>1323.8</v>
      </c>
      <c r="G47" s="6">
        <v>1323.6</v>
      </c>
      <c r="H47" s="6">
        <f>F47-G47</f>
        <v>0.20000000000004547</v>
      </c>
      <c r="I47" s="6">
        <f>G47/F47*100</f>
        <v>99.98489197764012</v>
      </c>
      <c r="J47" s="6">
        <f>G47/G715*100</f>
        <v>0.15066857129528993</v>
      </c>
    </row>
    <row r="48" spans="1:10" ht="12.75">
      <c r="A48" s="10"/>
      <c r="B48" s="11"/>
      <c r="C48" s="11"/>
      <c r="D48" s="11"/>
      <c r="E48" s="11"/>
      <c r="F48" s="6"/>
      <c r="G48" s="6"/>
      <c r="H48" s="6"/>
      <c r="I48" s="6"/>
      <c r="J48" s="6"/>
    </row>
    <row r="49" spans="1:10" ht="38.25">
      <c r="A49" s="13" t="s">
        <v>26</v>
      </c>
      <c r="B49" s="14" t="s">
        <v>248</v>
      </c>
      <c r="C49" s="14"/>
      <c r="D49" s="14" t="s">
        <v>16</v>
      </c>
      <c r="E49" s="14" t="s">
        <v>22</v>
      </c>
      <c r="F49" s="6">
        <f>F50</f>
        <v>129919.1</v>
      </c>
      <c r="G49" s="6">
        <f>G50</f>
        <v>129919.1</v>
      </c>
      <c r="H49" s="6">
        <f>F49-G49</f>
        <v>0</v>
      </c>
      <c r="I49" s="6">
        <f>G49/F49*100</f>
        <v>100</v>
      </c>
      <c r="J49" s="6">
        <f>G49/G715*100</f>
        <v>14.789003612095728</v>
      </c>
    </row>
    <row r="50" spans="1:10" ht="25.5">
      <c r="A50" s="13" t="s">
        <v>21</v>
      </c>
      <c r="B50" s="14" t="s">
        <v>248</v>
      </c>
      <c r="C50" s="14" t="s">
        <v>19</v>
      </c>
      <c r="D50" s="14" t="s">
        <v>16</v>
      </c>
      <c r="E50" s="14" t="s">
        <v>22</v>
      </c>
      <c r="F50" s="6">
        <f>F51</f>
        <v>129919.1</v>
      </c>
      <c r="G50" s="6">
        <f>G51</f>
        <v>129919.1</v>
      </c>
      <c r="H50" s="6">
        <f>F50-G50</f>
        <v>0</v>
      </c>
      <c r="I50" s="6">
        <f>G50/F50*100</f>
        <v>100</v>
      </c>
      <c r="J50" s="6">
        <f>G50/G715*100</f>
        <v>14.789003612095728</v>
      </c>
    </row>
    <row r="51" spans="1:10" ht="12.75">
      <c r="A51" s="13" t="s">
        <v>131</v>
      </c>
      <c r="B51" s="14" t="s">
        <v>248</v>
      </c>
      <c r="C51" s="14" t="s">
        <v>133</v>
      </c>
      <c r="D51" s="14" t="s">
        <v>16</v>
      </c>
      <c r="E51" s="14" t="s">
        <v>22</v>
      </c>
      <c r="F51" s="6">
        <v>129919.1</v>
      </c>
      <c r="G51" s="6">
        <v>129919.1</v>
      </c>
      <c r="H51" s="6">
        <f>F51-G51</f>
        <v>0</v>
      </c>
      <c r="I51" s="6">
        <f>G51/F51*100</f>
        <v>100</v>
      </c>
      <c r="J51" s="6">
        <f>G51/G715*100</f>
        <v>14.789003612095728</v>
      </c>
    </row>
    <row r="52" spans="1:10" ht="12.75">
      <c r="A52" s="10"/>
      <c r="B52" s="11"/>
      <c r="C52" s="11"/>
      <c r="D52" s="11"/>
      <c r="E52" s="11"/>
      <c r="F52" s="6"/>
      <c r="G52" s="6"/>
      <c r="H52" s="6"/>
      <c r="I52" s="6"/>
      <c r="J52" s="6"/>
    </row>
    <row r="53" spans="1:10" ht="25.5">
      <c r="A53" s="13" t="s">
        <v>27</v>
      </c>
      <c r="B53" s="14" t="s">
        <v>249</v>
      </c>
      <c r="C53" s="11"/>
      <c r="D53" s="14"/>
      <c r="E53" s="14"/>
      <c r="F53" s="6">
        <f>F54</f>
        <v>6973.4</v>
      </c>
      <c r="G53" s="6">
        <f>G54</f>
        <v>6973.4</v>
      </c>
      <c r="H53" s="6">
        <f>F53-G53</f>
        <v>0</v>
      </c>
      <c r="I53" s="6">
        <f>G53/F53*100</f>
        <v>100</v>
      </c>
      <c r="J53" s="6">
        <f>G53/G715*100</f>
        <v>0.7937988932234624</v>
      </c>
    </row>
    <row r="54" spans="1:10" ht="25.5">
      <c r="A54" s="13" t="s">
        <v>21</v>
      </c>
      <c r="B54" s="14" t="s">
        <v>249</v>
      </c>
      <c r="C54" s="14" t="s">
        <v>19</v>
      </c>
      <c r="D54" s="14" t="s">
        <v>16</v>
      </c>
      <c r="E54" s="14" t="s">
        <v>22</v>
      </c>
      <c r="F54" s="6">
        <f>F55</f>
        <v>6973.4</v>
      </c>
      <c r="G54" s="6">
        <f>G55</f>
        <v>6973.4</v>
      </c>
      <c r="H54" s="6">
        <f>F54-G54</f>
        <v>0</v>
      </c>
      <c r="I54" s="6">
        <f>G54/F54*100</f>
        <v>100</v>
      </c>
      <c r="J54" s="6">
        <f>G54/G715*100</f>
        <v>0.7937988932234624</v>
      </c>
    </row>
    <row r="55" spans="1:10" ht="12.75">
      <c r="A55" s="13" t="s">
        <v>131</v>
      </c>
      <c r="B55" s="14" t="s">
        <v>249</v>
      </c>
      <c r="C55" s="14" t="s">
        <v>133</v>
      </c>
      <c r="D55" s="14" t="s">
        <v>16</v>
      </c>
      <c r="E55" s="14" t="s">
        <v>22</v>
      </c>
      <c r="F55" s="6">
        <v>6973.4</v>
      </c>
      <c r="G55" s="6">
        <v>6973.4</v>
      </c>
      <c r="H55" s="6">
        <f>F55-G55</f>
        <v>0</v>
      </c>
      <c r="I55" s="6">
        <f>G55/F55*100</f>
        <v>100</v>
      </c>
      <c r="J55" s="6">
        <f>G55/G715*100</f>
        <v>0.7937988932234624</v>
      </c>
    </row>
    <row r="56" spans="1:10" ht="12.75">
      <c r="A56" s="10"/>
      <c r="B56" s="11"/>
      <c r="C56" s="11"/>
      <c r="D56" s="11"/>
      <c r="E56" s="11"/>
      <c r="F56" s="6"/>
      <c r="G56" s="6"/>
      <c r="H56" s="6"/>
      <c r="I56" s="6"/>
      <c r="J56" s="6"/>
    </row>
    <row r="57" spans="1:10" ht="102">
      <c r="A57" s="13" t="s">
        <v>59</v>
      </c>
      <c r="B57" s="14" t="s">
        <v>299</v>
      </c>
      <c r="C57" s="14"/>
      <c r="D57" s="14"/>
      <c r="E57" s="14"/>
      <c r="F57" s="15">
        <f>F58</f>
        <v>169.89999999999998</v>
      </c>
      <c r="G57" s="15">
        <f>G58</f>
        <v>130.5</v>
      </c>
      <c r="H57" s="6">
        <f>F57-G57</f>
        <v>39.39999999999998</v>
      </c>
      <c r="I57" s="6">
        <f>G57/F57*100</f>
        <v>76.80988816951148</v>
      </c>
      <c r="J57" s="6">
        <f>G57/G715*100</f>
        <v>0.014855128856176592</v>
      </c>
    </row>
    <row r="58" spans="1:10" ht="30.75" customHeight="1">
      <c r="A58" s="13" t="s">
        <v>21</v>
      </c>
      <c r="B58" s="14" t="s">
        <v>299</v>
      </c>
      <c r="C58" s="14" t="s">
        <v>19</v>
      </c>
      <c r="D58" s="14" t="s">
        <v>60</v>
      </c>
      <c r="E58" s="14" t="s">
        <v>9</v>
      </c>
      <c r="F58" s="15">
        <f>F59+F60</f>
        <v>169.89999999999998</v>
      </c>
      <c r="G58" s="15">
        <f>G59+G60</f>
        <v>130.5</v>
      </c>
      <c r="H58" s="6">
        <f>F58-G58</f>
        <v>39.39999999999998</v>
      </c>
      <c r="I58" s="6">
        <f>G58/F58*100</f>
        <v>76.80988816951148</v>
      </c>
      <c r="J58" s="6">
        <f>G58/G715*100</f>
        <v>0.014855128856176592</v>
      </c>
    </row>
    <row r="59" spans="1:10" ht="12.75">
      <c r="A59" s="13" t="s">
        <v>131</v>
      </c>
      <c r="B59" s="14" t="s">
        <v>299</v>
      </c>
      <c r="C59" s="14" t="s">
        <v>133</v>
      </c>
      <c r="D59" s="14" t="s">
        <v>60</v>
      </c>
      <c r="E59" s="14" t="s">
        <v>9</v>
      </c>
      <c r="F59" s="15">
        <v>127.1</v>
      </c>
      <c r="G59" s="6">
        <v>116.9</v>
      </c>
      <c r="H59" s="6">
        <f>F59-G59</f>
        <v>10.199999999999989</v>
      </c>
      <c r="I59" s="6">
        <f>G59/F59*100</f>
        <v>91.9748229740362</v>
      </c>
      <c r="J59" s="6">
        <f>G59/G715*100</f>
        <v>0.01330700814779344</v>
      </c>
    </row>
    <row r="60" spans="1:10" ht="12.75">
      <c r="A60" s="13" t="s">
        <v>132</v>
      </c>
      <c r="B60" s="14" t="s">
        <v>299</v>
      </c>
      <c r="C60" s="14" t="s">
        <v>134</v>
      </c>
      <c r="D60" s="14" t="s">
        <v>60</v>
      </c>
      <c r="E60" s="14" t="s">
        <v>9</v>
      </c>
      <c r="F60" s="15">
        <v>42.8</v>
      </c>
      <c r="G60" s="6">
        <v>13.6</v>
      </c>
      <c r="H60" s="6">
        <f>F60-G60</f>
        <v>29.199999999999996</v>
      </c>
      <c r="I60" s="6">
        <f>G60/F60*100</f>
        <v>31.775700934579444</v>
      </c>
      <c r="J60" s="6">
        <f>G60/G715*100</f>
        <v>0.0015481207083831545</v>
      </c>
    </row>
    <row r="61" spans="1:10" ht="12.75">
      <c r="A61" s="13"/>
      <c r="B61" s="14"/>
      <c r="C61" s="14"/>
      <c r="D61" s="14"/>
      <c r="E61" s="14"/>
      <c r="F61" s="15"/>
      <c r="G61" s="6"/>
      <c r="H61" s="6"/>
      <c r="I61" s="6"/>
      <c r="J61" s="6"/>
    </row>
    <row r="62" spans="1:10" ht="51">
      <c r="A62" s="13" t="s">
        <v>61</v>
      </c>
      <c r="B62" s="14" t="s">
        <v>300</v>
      </c>
      <c r="C62" s="14"/>
      <c r="D62" s="14"/>
      <c r="E62" s="14"/>
      <c r="F62" s="15">
        <f>F63</f>
        <v>6797.3</v>
      </c>
      <c r="G62" s="15">
        <f>G63</f>
        <v>5325</v>
      </c>
      <c r="H62" s="6">
        <f>F62-G62</f>
        <v>1472.3000000000002</v>
      </c>
      <c r="I62" s="6">
        <f>G62/F62*100</f>
        <v>78.3399290894914</v>
      </c>
      <c r="J62" s="6">
        <f>G62/G715*100</f>
        <v>0.6061575567750219</v>
      </c>
    </row>
    <row r="63" spans="1:10" ht="25.5">
      <c r="A63" s="13" t="s">
        <v>21</v>
      </c>
      <c r="B63" s="14" t="s">
        <v>300</v>
      </c>
      <c r="C63" s="14" t="s">
        <v>19</v>
      </c>
      <c r="D63" s="14" t="s">
        <v>60</v>
      </c>
      <c r="E63" s="14" t="s">
        <v>9</v>
      </c>
      <c r="F63" s="15">
        <f>F64+F65</f>
        <v>6797.3</v>
      </c>
      <c r="G63" s="15">
        <f>G64+G65</f>
        <v>5325</v>
      </c>
      <c r="H63" s="6">
        <f>F63-G63</f>
        <v>1472.3000000000002</v>
      </c>
      <c r="I63" s="6">
        <f>G63/F63*100</f>
        <v>78.3399290894914</v>
      </c>
      <c r="J63" s="6">
        <f>G63/G715*100</f>
        <v>0.6061575567750219</v>
      </c>
    </row>
    <row r="64" spans="1:10" ht="12.75">
      <c r="A64" s="13" t="s">
        <v>131</v>
      </c>
      <c r="B64" s="14" t="s">
        <v>300</v>
      </c>
      <c r="C64" s="14" t="s">
        <v>133</v>
      </c>
      <c r="D64" s="14" t="s">
        <v>60</v>
      </c>
      <c r="E64" s="14" t="s">
        <v>9</v>
      </c>
      <c r="F64" s="15">
        <v>5086.8</v>
      </c>
      <c r="G64" s="6">
        <v>4002.7</v>
      </c>
      <c r="H64" s="6">
        <f>F64-G64</f>
        <v>1084.1000000000004</v>
      </c>
      <c r="I64" s="6">
        <f>G64/F64*100</f>
        <v>78.68797672407014</v>
      </c>
      <c r="J64" s="6">
        <f>G64/G715*100</f>
        <v>0.45563696760626854</v>
      </c>
    </row>
    <row r="65" spans="1:10" ht="12.75">
      <c r="A65" s="13" t="s">
        <v>132</v>
      </c>
      <c r="B65" s="14" t="s">
        <v>300</v>
      </c>
      <c r="C65" s="14" t="s">
        <v>134</v>
      </c>
      <c r="D65" s="14" t="s">
        <v>60</v>
      </c>
      <c r="E65" s="14" t="s">
        <v>9</v>
      </c>
      <c r="F65" s="15">
        <v>1710.5</v>
      </c>
      <c r="G65" s="6">
        <v>1322.3</v>
      </c>
      <c r="H65" s="6">
        <f>F65-G65</f>
        <v>388.20000000000005</v>
      </c>
      <c r="I65" s="6">
        <f>G65/F65*100</f>
        <v>77.30488161356328</v>
      </c>
      <c r="J65" s="6">
        <f>G65/G715*100</f>
        <v>0.15052058916875333</v>
      </c>
    </row>
    <row r="66" spans="1:10" ht="12.75">
      <c r="A66" s="13"/>
      <c r="B66" s="14"/>
      <c r="C66" s="14"/>
      <c r="D66" s="14"/>
      <c r="E66" s="14"/>
      <c r="F66" s="15"/>
      <c r="G66" s="6"/>
      <c r="H66" s="6"/>
      <c r="I66" s="6"/>
      <c r="J66" s="6"/>
    </row>
    <row r="67" spans="1:10" ht="51">
      <c r="A67" s="13" t="s">
        <v>20</v>
      </c>
      <c r="B67" s="14" t="s">
        <v>241</v>
      </c>
      <c r="C67" s="14"/>
      <c r="D67" s="14"/>
      <c r="E67" s="14"/>
      <c r="F67" s="15">
        <f>F68</f>
        <v>110929.4</v>
      </c>
      <c r="G67" s="15">
        <f>G68</f>
        <v>110929.4</v>
      </c>
      <c r="H67" s="6">
        <f>F67-G67</f>
        <v>0</v>
      </c>
      <c r="I67" s="6">
        <f>G67/F67*100</f>
        <v>100</v>
      </c>
      <c r="J67" s="6">
        <f>G67/G715*100</f>
        <v>12.627360390332226</v>
      </c>
    </row>
    <row r="68" spans="1:10" ht="25.5">
      <c r="A68" s="13" t="s">
        <v>21</v>
      </c>
      <c r="B68" s="14" t="s">
        <v>241</v>
      </c>
      <c r="C68" s="14" t="s">
        <v>19</v>
      </c>
      <c r="D68" s="14" t="s">
        <v>16</v>
      </c>
      <c r="E68" s="14" t="s">
        <v>17</v>
      </c>
      <c r="F68" s="15">
        <f>F69+F70</f>
        <v>110929.4</v>
      </c>
      <c r="G68" s="15">
        <f>G69+G70</f>
        <v>110929.4</v>
      </c>
      <c r="H68" s="6">
        <f>F68-G68</f>
        <v>0</v>
      </c>
      <c r="I68" s="6">
        <f>G68/F68*100</f>
        <v>100</v>
      </c>
      <c r="J68" s="6">
        <f>G68/G715*100</f>
        <v>12.627360390332226</v>
      </c>
    </row>
    <row r="69" spans="1:10" ht="12.75">
      <c r="A69" s="13" t="s">
        <v>131</v>
      </c>
      <c r="B69" s="14" t="s">
        <v>241</v>
      </c>
      <c r="C69" s="14" t="s">
        <v>133</v>
      </c>
      <c r="D69" s="14" t="s">
        <v>16</v>
      </c>
      <c r="E69" s="14" t="s">
        <v>17</v>
      </c>
      <c r="F69" s="15">
        <v>86454.8</v>
      </c>
      <c r="G69" s="6">
        <v>86454.8</v>
      </c>
      <c r="H69" s="6">
        <f>F69-G69</f>
        <v>0</v>
      </c>
      <c r="I69" s="6">
        <f>G69/F69*100</f>
        <v>100</v>
      </c>
      <c r="J69" s="6">
        <f>G69/G715*100</f>
        <v>9.841357810229702</v>
      </c>
    </row>
    <row r="70" spans="1:10" ht="12.75">
      <c r="A70" s="13" t="s">
        <v>132</v>
      </c>
      <c r="B70" s="14" t="s">
        <v>241</v>
      </c>
      <c r="C70" s="14" t="s">
        <v>134</v>
      </c>
      <c r="D70" s="14" t="s">
        <v>16</v>
      </c>
      <c r="E70" s="14" t="s">
        <v>17</v>
      </c>
      <c r="F70" s="15">
        <v>24474.6</v>
      </c>
      <c r="G70" s="6">
        <v>24474.6</v>
      </c>
      <c r="H70" s="6">
        <f>F70-G70</f>
        <v>0</v>
      </c>
      <c r="I70" s="6">
        <f>G70/F70*100</f>
        <v>100</v>
      </c>
      <c r="J70" s="6">
        <f>G70/G715*100</f>
        <v>2.786002580102526</v>
      </c>
    </row>
    <row r="71" spans="1:10" ht="12.75">
      <c r="A71" s="13"/>
      <c r="B71" s="14"/>
      <c r="C71" s="14"/>
      <c r="D71" s="14"/>
      <c r="E71" s="14"/>
      <c r="F71" s="15"/>
      <c r="G71" s="6"/>
      <c r="H71" s="6"/>
      <c r="I71" s="6"/>
      <c r="J71" s="6"/>
    </row>
    <row r="72" spans="1:10" ht="89.25">
      <c r="A72" s="13" t="s">
        <v>12</v>
      </c>
      <c r="B72" s="14" t="s">
        <v>217</v>
      </c>
      <c r="C72" s="14"/>
      <c r="D72" s="14"/>
      <c r="E72" s="14"/>
      <c r="F72" s="15">
        <f>F73</f>
        <v>311.4</v>
      </c>
      <c r="G72" s="15">
        <f>G73</f>
        <v>223.6</v>
      </c>
      <c r="H72" s="6">
        <f>F72-G72</f>
        <v>87.79999999999998</v>
      </c>
      <c r="I72" s="6">
        <f>G72/F72*100</f>
        <v>71.80475272960823</v>
      </c>
      <c r="J72" s="6">
        <f>G72/G715*100</f>
        <v>0.025452925764299507</v>
      </c>
    </row>
    <row r="73" spans="1:10" ht="12.75">
      <c r="A73" s="13" t="s">
        <v>13</v>
      </c>
      <c r="B73" s="14" t="s">
        <v>217</v>
      </c>
      <c r="C73" s="14" t="s">
        <v>14</v>
      </c>
      <c r="D73" s="14" t="s">
        <v>9</v>
      </c>
      <c r="E73" s="14" t="s">
        <v>10</v>
      </c>
      <c r="F73" s="15">
        <f>F74</f>
        <v>311.4</v>
      </c>
      <c r="G73" s="15">
        <f>G74</f>
        <v>223.6</v>
      </c>
      <c r="H73" s="6">
        <f>F73-G73</f>
        <v>87.79999999999998</v>
      </c>
      <c r="I73" s="6">
        <f>G73/F73*100</f>
        <v>71.80475272960823</v>
      </c>
      <c r="J73" s="6">
        <f>G73/G715*100</f>
        <v>0.025452925764299507</v>
      </c>
    </row>
    <row r="74" spans="1:10" ht="38.25">
      <c r="A74" s="10" t="s">
        <v>129</v>
      </c>
      <c r="B74" s="14" t="s">
        <v>217</v>
      </c>
      <c r="C74" s="14" t="s">
        <v>130</v>
      </c>
      <c r="D74" s="14" t="s">
        <v>9</v>
      </c>
      <c r="E74" s="14" t="s">
        <v>10</v>
      </c>
      <c r="F74" s="15">
        <v>311.4</v>
      </c>
      <c r="G74" s="6">
        <v>223.6</v>
      </c>
      <c r="H74" s="6">
        <f>F74-G74</f>
        <v>87.79999999999998</v>
      </c>
      <c r="I74" s="6">
        <f>G74/F74*100</f>
        <v>71.80475272960823</v>
      </c>
      <c r="J74" s="6">
        <f>G74/G715*100</f>
        <v>0.025452925764299507</v>
      </c>
    </row>
    <row r="75" spans="1:10" ht="12.75">
      <c r="A75" s="13"/>
      <c r="B75" s="14"/>
      <c r="C75" s="14"/>
      <c r="D75" s="14"/>
      <c r="E75" s="14"/>
      <c r="F75" s="15"/>
      <c r="G75" s="6"/>
      <c r="H75" s="6"/>
      <c r="I75" s="6"/>
      <c r="J75" s="6"/>
    </row>
    <row r="76" spans="1:10" ht="76.5">
      <c r="A76" s="13" t="s">
        <v>388</v>
      </c>
      <c r="B76" s="14" t="s">
        <v>390</v>
      </c>
      <c r="C76" s="14"/>
      <c r="D76" s="14"/>
      <c r="E76" s="14"/>
      <c r="F76" s="6">
        <f>F77</f>
        <v>1543.3</v>
      </c>
      <c r="G76" s="6">
        <f>G77</f>
        <v>1543.3</v>
      </c>
      <c r="H76" s="6">
        <f>F76-G76</f>
        <v>0</v>
      </c>
      <c r="I76" s="6">
        <f>G76/F76*100</f>
        <v>100</v>
      </c>
      <c r="J76" s="6">
        <f>G76/G715*100</f>
        <v>0.1756775506799796</v>
      </c>
    </row>
    <row r="77" spans="1:10" ht="25.5">
      <c r="A77" s="13" t="s">
        <v>18</v>
      </c>
      <c r="B77" s="14" t="s">
        <v>390</v>
      </c>
      <c r="C77" s="14" t="s">
        <v>19</v>
      </c>
      <c r="D77" s="14" t="s">
        <v>16</v>
      </c>
      <c r="E77" s="14" t="s">
        <v>22</v>
      </c>
      <c r="F77" s="6">
        <f>F78</f>
        <v>1543.3</v>
      </c>
      <c r="G77" s="6">
        <f>G78</f>
        <v>1543.3</v>
      </c>
      <c r="H77" s="6">
        <f>F77-G77</f>
        <v>0</v>
      </c>
      <c r="I77" s="6">
        <f>G77/F77*100</f>
        <v>100</v>
      </c>
      <c r="J77" s="6">
        <f>G77/G715*100</f>
        <v>0.1756775506799796</v>
      </c>
    </row>
    <row r="78" spans="1:10" ht="12.75">
      <c r="A78" s="10" t="s">
        <v>132</v>
      </c>
      <c r="B78" s="14" t="s">
        <v>390</v>
      </c>
      <c r="C78" s="14" t="s">
        <v>133</v>
      </c>
      <c r="D78" s="14" t="s">
        <v>16</v>
      </c>
      <c r="E78" s="14" t="s">
        <v>22</v>
      </c>
      <c r="F78" s="6">
        <v>1543.3</v>
      </c>
      <c r="G78" s="6">
        <v>1543.3</v>
      </c>
      <c r="H78" s="6">
        <f>F78-G78</f>
        <v>0</v>
      </c>
      <c r="I78" s="6">
        <f>G78/F78*100</f>
        <v>100</v>
      </c>
      <c r="J78" s="6">
        <f>G78/G715*100</f>
        <v>0.1756775506799796</v>
      </c>
    </row>
    <row r="79" spans="1:10" ht="12.75">
      <c r="A79" s="10"/>
      <c r="B79" s="14"/>
      <c r="C79" s="14"/>
      <c r="D79" s="14"/>
      <c r="E79" s="14"/>
      <c r="F79" s="6"/>
      <c r="G79" s="6"/>
      <c r="H79" s="6"/>
      <c r="I79" s="6"/>
      <c r="J79" s="6"/>
    </row>
    <row r="80" spans="1:10" ht="76.5">
      <c r="A80" s="10" t="s">
        <v>409</v>
      </c>
      <c r="B80" s="11" t="s">
        <v>410</v>
      </c>
      <c r="C80" s="14"/>
      <c r="D80" s="14"/>
      <c r="E80" s="14"/>
      <c r="F80" s="36">
        <f>F81</f>
        <v>91.1</v>
      </c>
      <c r="G80" s="36">
        <f>G81</f>
        <v>91.1</v>
      </c>
      <c r="H80" s="6">
        <f>F80-G80</f>
        <v>0</v>
      </c>
      <c r="I80" s="6">
        <f>G80/F80*100</f>
        <v>100</v>
      </c>
      <c r="J80" s="6">
        <f>G80/G715*100</f>
        <v>0.010370132098066571</v>
      </c>
    </row>
    <row r="81" spans="1:10" ht="25.5">
      <c r="A81" s="13" t="s">
        <v>18</v>
      </c>
      <c r="B81" s="11" t="s">
        <v>410</v>
      </c>
      <c r="C81" s="14" t="s">
        <v>19</v>
      </c>
      <c r="D81" s="14" t="s">
        <v>60</v>
      </c>
      <c r="E81" s="14" t="s">
        <v>83</v>
      </c>
      <c r="F81" s="36">
        <f>F82</f>
        <v>91.1</v>
      </c>
      <c r="G81" s="36">
        <f>G82</f>
        <v>91.1</v>
      </c>
      <c r="H81" s="6">
        <f>F81-G81</f>
        <v>0</v>
      </c>
      <c r="I81" s="6">
        <f>G81/F81*100</f>
        <v>100</v>
      </c>
      <c r="J81" s="6">
        <f>G81/G715*100</f>
        <v>0.010370132098066571</v>
      </c>
    </row>
    <row r="82" spans="1:10" ht="12.75">
      <c r="A82" s="13" t="s">
        <v>131</v>
      </c>
      <c r="B82" s="11" t="s">
        <v>410</v>
      </c>
      <c r="C82" s="14" t="s">
        <v>133</v>
      </c>
      <c r="D82" s="14" t="s">
        <v>60</v>
      </c>
      <c r="E82" s="14" t="s">
        <v>83</v>
      </c>
      <c r="F82" s="36">
        <v>91.1</v>
      </c>
      <c r="G82" s="6">
        <v>91.1</v>
      </c>
      <c r="H82" s="6">
        <f>F82-G82</f>
        <v>0</v>
      </c>
      <c r="I82" s="6">
        <f>G82/F82*100</f>
        <v>100</v>
      </c>
      <c r="J82" s="6">
        <f>G82/G715*100</f>
        <v>0.010370132098066571</v>
      </c>
    </row>
    <row r="83" spans="1:10" ht="12.75">
      <c r="A83" s="13"/>
      <c r="B83" s="11"/>
      <c r="C83" s="14"/>
      <c r="D83" s="14"/>
      <c r="E83" s="14"/>
      <c r="F83" s="36"/>
      <c r="G83" s="6"/>
      <c r="H83" s="6"/>
      <c r="I83" s="6"/>
      <c r="J83" s="6"/>
    </row>
    <row r="84" spans="1:10" ht="76.5">
      <c r="A84" s="13" t="s">
        <v>394</v>
      </c>
      <c r="B84" s="32" t="s">
        <v>395</v>
      </c>
      <c r="C84" s="32"/>
      <c r="D84" s="14"/>
      <c r="E84" s="14"/>
      <c r="F84" s="6">
        <f>F85</f>
        <v>614.7</v>
      </c>
      <c r="G84" s="6">
        <f>G85</f>
        <v>614.7</v>
      </c>
      <c r="H84" s="6">
        <f>F84-G84</f>
        <v>0</v>
      </c>
      <c r="I84" s="6">
        <f>G84/F84*100</f>
        <v>100</v>
      </c>
      <c r="J84" s="6">
        <f>G84/G715*100</f>
        <v>0.06997277937081803</v>
      </c>
    </row>
    <row r="85" spans="1:10" ht="38.25">
      <c r="A85" s="13" t="s">
        <v>25</v>
      </c>
      <c r="B85" s="32" t="s">
        <v>395</v>
      </c>
      <c r="C85" s="14" t="s">
        <v>19</v>
      </c>
      <c r="D85" s="14" t="s">
        <v>16</v>
      </c>
      <c r="E85" s="14" t="s">
        <v>22</v>
      </c>
      <c r="F85" s="6">
        <f>F86</f>
        <v>614.7</v>
      </c>
      <c r="G85" s="6">
        <f>G86</f>
        <v>614.7</v>
      </c>
      <c r="H85" s="6">
        <f>F85-G85</f>
        <v>0</v>
      </c>
      <c r="I85" s="6">
        <f>G85/F85*100</f>
        <v>100</v>
      </c>
      <c r="J85" s="6">
        <f>G85/G715*100</f>
        <v>0.06997277937081803</v>
      </c>
    </row>
    <row r="86" spans="1:10" ht="12.75">
      <c r="A86" s="13" t="s">
        <v>131</v>
      </c>
      <c r="B86" s="32" t="s">
        <v>395</v>
      </c>
      <c r="C86" s="14" t="s">
        <v>133</v>
      </c>
      <c r="D86" s="14" t="s">
        <v>16</v>
      </c>
      <c r="E86" s="14" t="s">
        <v>22</v>
      </c>
      <c r="F86" s="6">
        <v>614.7</v>
      </c>
      <c r="G86" s="6">
        <v>614.7</v>
      </c>
      <c r="H86" s="6">
        <f>F86-G86</f>
        <v>0</v>
      </c>
      <c r="I86" s="6">
        <f>G86/F86*100</f>
        <v>100</v>
      </c>
      <c r="J86" s="6">
        <f>G86/G715*100</f>
        <v>0.06997277937081803</v>
      </c>
    </row>
    <row r="87" spans="1:10" ht="12.75">
      <c r="A87" s="13"/>
      <c r="B87" s="32"/>
      <c r="C87" s="14"/>
      <c r="D87" s="14"/>
      <c r="E87" s="14"/>
      <c r="F87" s="6"/>
      <c r="G87" s="6"/>
      <c r="H87" s="6"/>
      <c r="I87" s="6"/>
      <c r="J87" s="6"/>
    </row>
    <row r="88" spans="1:10" ht="51">
      <c r="A88" s="13" t="s">
        <v>413</v>
      </c>
      <c r="B88" s="38" t="s">
        <v>414</v>
      </c>
      <c r="C88" s="38"/>
      <c r="D88" s="11"/>
      <c r="E88" s="11"/>
      <c r="F88" s="36">
        <f>F89</f>
        <v>1800</v>
      </c>
      <c r="G88" s="36">
        <f>G89</f>
        <v>1800</v>
      </c>
      <c r="H88" s="6">
        <f>F88-G88</f>
        <v>0</v>
      </c>
      <c r="I88" s="6">
        <f>G88/F88*100</f>
        <v>100</v>
      </c>
      <c r="J88" s="6">
        <f>G88/G715*100</f>
        <v>0.20489832905071162</v>
      </c>
    </row>
    <row r="89" spans="1:10" ht="25.5">
      <c r="A89" s="10" t="s">
        <v>18</v>
      </c>
      <c r="B89" s="38" t="s">
        <v>414</v>
      </c>
      <c r="C89" s="38" t="s">
        <v>19</v>
      </c>
      <c r="D89" s="11" t="s">
        <v>16</v>
      </c>
      <c r="E89" s="11" t="s">
        <v>16</v>
      </c>
      <c r="F89" s="36">
        <f>F90</f>
        <v>1800</v>
      </c>
      <c r="G89" s="36">
        <f>G90</f>
        <v>1800</v>
      </c>
      <c r="H89" s="6">
        <f>F89-G89</f>
        <v>0</v>
      </c>
      <c r="I89" s="6">
        <f>G89/F89*100</f>
        <v>100</v>
      </c>
      <c r="J89" s="6">
        <f>G89/G715*100</f>
        <v>0.20489832905071162</v>
      </c>
    </row>
    <row r="90" spans="1:10" ht="12.75">
      <c r="A90" s="13" t="s">
        <v>131</v>
      </c>
      <c r="B90" s="38" t="s">
        <v>414</v>
      </c>
      <c r="C90" s="38" t="s">
        <v>133</v>
      </c>
      <c r="D90" s="11" t="s">
        <v>16</v>
      </c>
      <c r="E90" s="11" t="s">
        <v>16</v>
      </c>
      <c r="F90" s="36">
        <v>1800</v>
      </c>
      <c r="G90" s="6">
        <v>1800</v>
      </c>
      <c r="H90" s="6">
        <f>F90-G90</f>
        <v>0</v>
      </c>
      <c r="I90" s="6">
        <f>G90/F90*100</f>
        <v>100</v>
      </c>
      <c r="J90" s="6">
        <f>G90/G715*100</f>
        <v>0.20489832905071162</v>
      </c>
    </row>
    <row r="91" spans="1:10" ht="12.75">
      <c r="A91" s="13"/>
      <c r="B91" s="11"/>
      <c r="C91" s="14"/>
      <c r="D91" s="14"/>
      <c r="E91" s="14"/>
      <c r="F91" s="36"/>
      <c r="G91" s="6"/>
      <c r="H91" s="6"/>
      <c r="I91" s="6"/>
      <c r="J91" s="6"/>
    </row>
    <row r="92" spans="1:10" ht="25.5">
      <c r="A92" s="13" t="s">
        <v>33</v>
      </c>
      <c r="B92" s="14" t="s">
        <v>242</v>
      </c>
      <c r="C92" s="14"/>
      <c r="D92" s="14"/>
      <c r="E92" s="14"/>
      <c r="F92" s="15">
        <f>F93+F108+F116</f>
        <v>3780.7</v>
      </c>
      <c r="G92" s="15">
        <f>G93+G108+G116</f>
        <v>3774.8999999999996</v>
      </c>
      <c r="H92" s="15">
        <f>H93+H108+H116</f>
        <v>5.800000000000182</v>
      </c>
      <c r="I92" s="6">
        <f aca="true" t="shared" si="5" ref="I92:I153">G92/F92*100</f>
        <v>99.84658925595788</v>
      </c>
      <c r="J92" s="6">
        <f>G92/G715*100</f>
        <v>0.4297059457408507</v>
      </c>
    </row>
    <row r="93" spans="1:10" ht="25.5">
      <c r="A93" s="10" t="s">
        <v>243</v>
      </c>
      <c r="B93" s="14" t="s">
        <v>244</v>
      </c>
      <c r="C93" s="14"/>
      <c r="D93" s="14"/>
      <c r="E93" s="14"/>
      <c r="F93" s="15">
        <f>F94+F104+F112</f>
        <v>1544.6</v>
      </c>
      <c r="G93" s="15">
        <f>G94+G104+G112</f>
        <v>1538.7999999999997</v>
      </c>
      <c r="H93" s="6">
        <f aca="true" t="shared" si="6" ref="H93:H153">F93-G93</f>
        <v>5.800000000000182</v>
      </c>
      <c r="I93" s="6">
        <f t="shared" si="5"/>
        <v>99.62449825197461</v>
      </c>
      <c r="J93" s="6">
        <f>G93/G715*100</f>
        <v>0.17516530485735277</v>
      </c>
    </row>
    <row r="94" spans="1:10" ht="38.25">
      <c r="A94" s="13" t="s">
        <v>29</v>
      </c>
      <c r="B94" s="14" t="s">
        <v>245</v>
      </c>
      <c r="C94" s="14"/>
      <c r="D94" s="14"/>
      <c r="E94" s="14"/>
      <c r="F94" s="15">
        <f>F95+F99+F101</f>
        <v>1135.5</v>
      </c>
      <c r="G94" s="15">
        <f>G95+G99+G101</f>
        <v>1129.8</v>
      </c>
      <c r="H94" s="6">
        <f t="shared" si="6"/>
        <v>5.7000000000000455</v>
      </c>
      <c r="I94" s="6">
        <f t="shared" si="5"/>
        <v>99.49801849405547</v>
      </c>
      <c r="J94" s="6">
        <f>G94/G715*100</f>
        <v>0.12860785120083</v>
      </c>
    </row>
    <row r="95" spans="1:10" ht="25.5">
      <c r="A95" s="13" t="s">
        <v>18</v>
      </c>
      <c r="B95" s="14" t="s">
        <v>245</v>
      </c>
      <c r="C95" s="14" t="s">
        <v>19</v>
      </c>
      <c r="D95" s="14" t="s">
        <v>16</v>
      </c>
      <c r="E95" s="14" t="s">
        <v>17</v>
      </c>
      <c r="F95" s="15">
        <f>F96+F97</f>
        <v>674.1</v>
      </c>
      <c r="G95" s="15">
        <f>G96+G97</f>
        <v>668.5</v>
      </c>
      <c r="H95" s="6">
        <f t="shared" si="6"/>
        <v>5.600000000000023</v>
      </c>
      <c r="I95" s="6">
        <f t="shared" si="5"/>
        <v>99.16926272066459</v>
      </c>
      <c r="J95" s="6">
        <f>G95/G715*100</f>
        <v>0.07609696276133374</v>
      </c>
    </row>
    <row r="96" spans="1:10" ht="12.75">
      <c r="A96" s="13" t="s">
        <v>131</v>
      </c>
      <c r="B96" s="14" t="s">
        <v>245</v>
      </c>
      <c r="C96" s="14" t="s">
        <v>133</v>
      </c>
      <c r="D96" s="14" t="s">
        <v>16</v>
      </c>
      <c r="E96" s="14" t="s">
        <v>17</v>
      </c>
      <c r="F96" s="15">
        <v>644.1</v>
      </c>
      <c r="G96" s="6">
        <v>638.5</v>
      </c>
      <c r="H96" s="6">
        <f t="shared" si="6"/>
        <v>5.600000000000023</v>
      </c>
      <c r="I96" s="6">
        <f t="shared" si="5"/>
        <v>99.1305697873001</v>
      </c>
      <c r="J96" s="6">
        <f>G96/G715*100</f>
        <v>0.07268199061048854</v>
      </c>
    </row>
    <row r="97" spans="1:10" ht="12.75">
      <c r="A97" s="13" t="s">
        <v>132</v>
      </c>
      <c r="B97" s="14" t="s">
        <v>245</v>
      </c>
      <c r="C97" s="14" t="s">
        <v>134</v>
      </c>
      <c r="D97" s="14" t="s">
        <v>16</v>
      </c>
      <c r="E97" s="14" t="s">
        <v>17</v>
      </c>
      <c r="F97" s="15">
        <v>30</v>
      </c>
      <c r="G97" s="6">
        <v>30</v>
      </c>
      <c r="H97" s="6">
        <f t="shared" si="6"/>
        <v>0</v>
      </c>
      <c r="I97" s="6">
        <f t="shared" si="5"/>
        <v>100</v>
      </c>
      <c r="J97" s="6">
        <f>G97/G715*100</f>
        <v>0.0034149721508451936</v>
      </c>
    </row>
    <row r="98" spans="1:10" ht="12.75">
      <c r="A98" s="13"/>
      <c r="B98" s="14"/>
      <c r="C98" s="14"/>
      <c r="D98" s="14"/>
      <c r="E98" s="14"/>
      <c r="F98" s="6"/>
      <c r="G98" s="6"/>
      <c r="H98" s="6"/>
      <c r="I98" s="6"/>
      <c r="J98" s="6"/>
    </row>
    <row r="99" spans="1:10" ht="25.5">
      <c r="A99" s="13" t="s">
        <v>18</v>
      </c>
      <c r="B99" s="14" t="s">
        <v>245</v>
      </c>
      <c r="C99" s="14" t="s">
        <v>19</v>
      </c>
      <c r="D99" s="14" t="s">
        <v>16</v>
      </c>
      <c r="E99" s="14" t="s">
        <v>22</v>
      </c>
      <c r="F99" s="6">
        <f>F100</f>
        <v>403.8</v>
      </c>
      <c r="G99" s="6">
        <f>G100</f>
        <v>403.8</v>
      </c>
      <c r="H99" s="6">
        <f t="shared" si="6"/>
        <v>0</v>
      </c>
      <c r="I99" s="6">
        <f t="shared" si="5"/>
        <v>100</v>
      </c>
      <c r="J99" s="6">
        <f>G99/G715*100</f>
        <v>0.04596552515037631</v>
      </c>
    </row>
    <row r="100" spans="1:10" ht="12.75">
      <c r="A100" s="13" t="s">
        <v>131</v>
      </c>
      <c r="B100" s="14" t="s">
        <v>245</v>
      </c>
      <c r="C100" s="14" t="s">
        <v>133</v>
      </c>
      <c r="D100" s="14" t="s">
        <v>16</v>
      </c>
      <c r="E100" s="14" t="s">
        <v>22</v>
      </c>
      <c r="F100" s="6">
        <v>403.8</v>
      </c>
      <c r="G100" s="6">
        <v>403.8</v>
      </c>
      <c r="H100" s="6">
        <f t="shared" si="6"/>
        <v>0</v>
      </c>
      <c r="I100" s="6">
        <f t="shared" si="5"/>
        <v>100</v>
      </c>
      <c r="J100" s="6">
        <f>G100/G715*100</f>
        <v>0.04596552515037631</v>
      </c>
    </row>
    <row r="101" spans="1:10" ht="25.5">
      <c r="A101" s="10" t="s">
        <v>18</v>
      </c>
      <c r="B101" s="11" t="s">
        <v>245</v>
      </c>
      <c r="C101" s="11" t="s">
        <v>19</v>
      </c>
      <c r="D101" s="11" t="s">
        <v>16</v>
      </c>
      <c r="E101" s="11" t="s">
        <v>34</v>
      </c>
      <c r="F101" s="6">
        <f>F102</f>
        <v>57.6</v>
      </c>
      <c r="G101" s="6">
        <f>G102</f>
        <v>57.5</v>
      </c>
      <c r="H101" s="6">
        <f t="shared" si="6"/>
        <v>0.10000000000000142</v>
      </c>
      <c r="I101" s="6">
        <f t="shared" si="5"/>
        <v>99.82638888888889</v>
      </c>
      <c r="J101" s="6">
        <f>G101/G715*100</f>
        <v>0.006545363289119954</v>
      </c>
    </row>
    <row r="102" spans="1:10" ht="12.75">
      <c r="A102" s="13" t="s">
        <v>131</v>
      </c>
      <c r="B102" s="11" t="s">
        <v>245</v>
      </c>
      <c r="C102" s="11" t="s">
        <v>133</v>
      </c>
      <c r="D102" s="11" t="s">
        <v>16</v>
      </c>
      <c r="E102" s="11" t="s">
        <v>34</v>
      </c>
      <c r="F102" s="6">
        <v>57.6</v>
      </c>
      <c r="G102" s="6">
        <v>57.5</v>
      </c>
      <c r="H102" s="6">
        <f t="shared" si="6"/>
        <v>0.10000000000000142</v>
      </c>
      <c r="I102" s="6">
        <f t="shared" si="5"/>
        <v>99.82638888888889</v>
      </c>
      <c r="J102" s="6">
        <f>G102/G715*100</f>
        <v>0.006545363289119954</v>
      </c>
    </row>
    <row r="103" spans="1:10" ht="12.75">
      <c r="A103" s="10"/>
      <c r="B103" s="11"/>
      <c r="C103" s="11"/>
      <c r="D103" s="11"/>
      <c r="E103" s="11"/>
      <c r="F103" s="6"/>
      <c r="G103" s="6"/>
      <c r="H103" s="6"/>
      <c r="I103" s="6"/>
      <c r="J103" s="6"/>
    </row>
    <row r="104" spans="1:10" ht="25.5">
      <c r="A104" s="9" t="s">
        <v>35</v>
      </c>
      <c r="B104" s="11" t="s">
        <v>269</v>
      </c>
      <c r="C104" s="11"/>
      <c r="D104" s="11"/>
      <c r="E104" s="11"/>
      <c r="F104" s="6">
        <f>F105</f>
        <v>388.5</v>
      </c>
      <c r="G104" s="6">
        <f>G105</f>
        <v>388.4</v>
      </c>
      <c r="H104" s="6">
        <f t="shared" si="6"/>
        <v>0.10000000000002274</v>
      </c>
      <c r="I104" s="6">
        <f t="shared" si="5"/>
        <v>99.97425997425997</v>
      </c>
      <c r="J104" s="6">
        <f>G104/G715*100</f>
        <v>0.04421250611294244</v>
      </c>
    </row>
    <row r="105" spans="1:10" ht="25.5">
      <c r="A105" s="10" t="s">
        <v>21</v>
      </c>
      <c r="B105" s="11" t="s">
        <v>269</v>
      </c>
      <c r="C105" s="11" t="s">
        <v>19</v>
      </c>
      <c r="D105" s="11" t="s">
        <v>16</v>
      </c>
      <c r="E105" s="11" t="s">
        <v>34</v>
      </c>
      <c r="F105" s="6">
        <f>F106</f>
        <v>388.5</v>
      </c>
      <c r="G105" s="6">
        <f>G106</f>
        <v>388.4</v>
      </c>
      <c r="H105" s="6">
        <f t="shared" si="6"/>
        <v>0.10000000000002274</v>
      </c>
      <c r="I105" s="6">
        <f t="shared" si="5"/>
        <v>99.97425997425997</v>
      </c>
      <c r="J105" s="6">
        <f>G105/G715*100</f>
        <v>0.04421250611294244</v>
      </c>
    </row>
    <row r="106" spans="1:10" ht="12.75">
      <c r="A106" s="13" t="s">
        <v>131</v>
      </c>
      <c r="B106" s="11" t="s">
        <v>269</v>
      </c>
      <c r="C106" s="11" t="s">
        <v>133</v>
      </c>
      <c r="D106" s="11" t="s">
        <v>16</v>
      </c>
      <c r="E106" s="11" t="s">
        <v>34</v>
      </c>
      <c r="F106" s="15">
        <v>388.5</v>
      </c>
      <c r="G106" s="6">
        <v>388.4</v>
      </c>
      <c r="H106" s="6">
        <f t="shared" si="6"/>
        <v>0.10000000000002274</v>
      </c>
      <c r="I106" s="6">
        <f t="shared" si="5"/>
        <v>99.97425997425997</v>
      </c>
      <c r="J106" s="6">
        <f>G106/G715*100</f>
        <v>0.04421250611294244</v>
      </c>
    </row>
    <row r="107" spans="1:10" ht="12.75">
      <c r="A107" s="13"/>
      <c r="B107" s="11"/>
      <c r="C107" s="11"/>
      <c r="D107" s="11"/>
      <c r="E107" s="11"/>
      <c r="F107" s="15"/>
      <c r="G107" s="6"/>
      <c r="H107" s="6"/>
      <c r="I107" s="6"/>
      <c r="J107" s="6"/>
    </row>
    <row r="108" spans="1:10" ht="12.75">
      <c r="A108" s="13" t="s">
        <v>444</v>
      </c>
      <c r="B108" s="11" t="s">
        <v>445</v>
      </c>
      <c r="C108" s="11"/>
      <c r="D108" s="11"/>
      <c r="E108" s="11"/>
      <c r="F108" s="15">
        <f>F109</f>
        <v>1541.5</v>
      </c>
      <c r="G108" s="15">
        <f>G109</f>
        <v>1541.5</v>
      </c>
      <c r="H108" s="6">
        <f t="shared" si="6"/>
        <v>0</v>
      </c>
      <c r="I108" s="6">
        <f t="shared" si="5"/>
        <v>100</v>
      </c>
      <c r="J108" s="6">
        <f>G108/G715*100</f>
        <v>0.17547265235092888</v>
      </c>
    </row>
    <row r="109" spans="1:10" ht="25.5">
      <c r="A109" s="10" t="s">
        <v>18</v>
      </c>
      <c r="B109" s="11" t="s">
        <v>445</v>
      </c>
      <c r="C109" s="11" t="s">
        <v>19</v>
      </c>
      <c r="D109" s="11" t="s">
        <v>16</v>
      </c>
      <c r="E109" s="11" t="s">
        <v>34</v>
      </c>
      <c r="F109" s="15">
        <f>F110</f>
        <v>1541.5</v>
      </c>
      <c r="G109" s="15">
        <f>G110</f>
        <v>1541.5</v>
      </c>
      <c r="H109" s="6">
        <f t="shared" si="6"/>
        <v>0</v>
      </c>
      <c r="I109" s="6">
        <f t="shared" si="5"/>
        <v>100</v>
      </c>
      <c r="J109" s="6">
        <f>G109/G715*100</f>
        <v>0.17547265235092888</v>
      </c>
    </row>
    <row r="110" spans="1:10" ht="12.75">
      <c r="A110" s="13" t="s">
        <v>131</v>
      </c>
      <c r="B110" s="11" t="s">
        <v>445</v>
      </c>
      <c r="C110" s="11" t="s">
        <v>133</v>
      </c>
      <c r="D110" s="11" t="s">
        <v>16</v>
      </c>
      <c r="E110" s="11" t="s">
        <v>34</v>
      </c>
      <c r="F110" s="15">
        <v>1541.5</v>
      </c>
      <c r="G110" s="6">
        <v>1541.5</v>
      </c>
      <c r="H110" s="6">
        <f t="shared" si="6"/>
        <v>0</v>
      </c>
      <c r="I110" s="6">
        <f t="shared" si="5"/>
        <v>100</v>
      </c>
      <c r="J110" s="6">
        <f>G110/G715*100</f>
        <v>0.17547265235092888</v>
      </c>
    </row>
    <row r="111" spans="1:10" ht="12.75">
      <c r="A111" s="13"/>
      <c r="B111" s="11"/>
      <c r="C111" s="11"/>
      <c r="D111" s="11"/>
      <c r="E111" s="11"/>
      <c r="F111" s="15"/>
      <c r="G111" s="6"/>
      <c r="H111" s="6"/>
      <c r="I111" s="6"/>
      <c r="J111" s="6"/>
    </row>
    <row r="112" spans="1:10" ht="38.25">
      <c r="A112" s="13" t="s">
        <v>411</v>
      </c>
      <c r="B112" s="11" t="s">
        <v>412</v>
      </c>
      <c r="C112" s="11"/>
      <c r="D112" s="11"/>
      <c r="E112" s="11"/>
      <c r="F112" s="15">
        <f>F113</f>
        <v>20.6</v>
      </c>
      <c r="G112" s="15">
        <f>G113</f>
        <v>20.6</v>
      </c>
      <c r="H112" s="6">
        <f t="shared" si="6"/>
        <v>0</v>
      </c>
      <c r="I112" s="6">
        <f t="shared" si="5"/>
        <v>100</v>
      </c>
      <c r="J112" s="6">
        <f>G112/G715*100</f>
        <v>0.0023449475435803665</v>
      </c>
    </row>
    <row r="113" spans="1:10" ht="25.5">
      <c r="A113" s="10" t="s">
        <v>21</v>
      </c>
      <c r="B113" s="11" t="s">
        <v>412</v>
      </c>
      <c r="C113" s="11" t="s">
        <v>19</v>
      </c>
      <c r="D113" s="11" t="s">
        <v>16</v>
      </c>
      <c r="E113" s="11" t="s">
        <v>34</v>
      </c>
      <c r="F113" s="15">
        <f>F114</f>
        <v>20.6</v>
      </c>
      <c r="G113" s="15">
        <f>G114</f>
        <v>20.6</v>
      </c>
      <c r="H113" s="6">
        <f t="shared" si="6"/>
        <v>0</v>
      </c>
      <c r="I113" s="6">
        <f t="shared" si="5"/>
        <v>100</v>
      </c>
      <c r="J113" s="6">
        <f>G113/G715*100</f>
        <v>0.0023449475435803665</v>
      </c>
    </row>
    <row r="114" spans="1:10" ht="12.75">
      <c r="A114" s="13" t="s">
        <v>131</v>
      </c>
      <c r="B114" s="11" t="s">
        <v>412</v>
      </c>
      <c r="C114" s="11" t="s">
        <v>133</v>
      </c>
      <c r="D114" s="11" t="s">
        <v>16</v>
      </c>
      <c r="E114" s="11" t="s">
        <v>34</v>
      </c>
      <c r="F114" s="15">
        <v>20.6</v>
      </c>
      <c r="G114" s="6">
        <v>20.6</v>
      </c>
      <c r="H114" s="6">
        <f t="shared" si="6"/>
        <v>0</v>
      </c>
      <c r="I114" s="6">
        <f t="shared" si="5"/>
        <v>100</v>
      </c>
      <c r="J114" s="6">
        <f>G114/G715*100</f>
        <v>0.0023449475435803665</v>
      </c>
    </row>
    <row r="115" spans="1:10" ht="12.75">
      <c r="A115" s="13"/>
      <c r="B115" s="11"/>
      <c r="C115" s="11"/>
      <c r="D115" s="11"/>
      <c r="E115" s="11"/>
      <c r="F115" s="15"/>
      <c r="G115" s="6"/>
      <c r="H115" s="6"/>
      <c r="I115" s="6"/>
      <c r="J115" s="6"/>
    </row>
    <row r="116" spans="1:10" ht="25.5">
      <c r="A116" s="13" t="s">
        <v>446</v>
      </c>
      <c r="B116" s="11" t="s">
        <v>447</v>
      </c>
      <c r="C116" s="11"/>
      <c r="D116" s="11"/>
      <c r="E116" s="11"/>
      <c r="F116" s="15">
        <f>F117</f>
        <v>694.6</v>
      </c>
      <c r="G116" s="15">
        <f>G117</f>
        <v>694.6</v>
      </c>
      <c r="H116" s="6">
        <f t="shared" si="6"/>
        <v>0</v>
      </c>
      <c r="I116" s="6">
        <f t="shared" si="5"/>
        <v>100</v>
      </c>
      <c r="J116" s="6">
        <f>G116/G715*100</f>
        <v>0.07906798853256905</v>
      </c>
    </row>
    <row r="117" spans="1:10" ht="25.5">
      <c r="A117" s="10" t="s">
        <v>21</v>
      </c>
      <c r="B117" s="11" t="s">
        <v>447</v>
      </c>
      <c r="C117" s="11" t="s">
        <v>19</v>
      </c>
      <c r="D117" s="11" t="s">
        <v>16</v>
      </c>
      <c r="E117" s="11" t="s">
        <v>34</v>
      </c>
      <c r="F117" s="15">
        <f>F118</f>
        <v>694.6</v>
      </c>
      <c r="G117" s="15">
        <f>G118</f>
        <v>694.6</v>
      </c>
      <c r="H117" s="6">
        <f t="shared" si="6"/>
        <v>0</v>
      </c>
      <c r="I117" s="6">
        <f t="shared" si="5"/>
        <v>100</v>
      </c>
      <c r="J117" s="6">
        <f>G117/G715*100</f>
        <v>0.07906798853256905</v>
      </c>
    </row>
    <row r="118" spans="1:10" ht="12.75">
      <c r="A118" s="13" t="s">
        <v>131</v>
      </c>
      <c r="B118" s="11" t="s">
        <v>447</v>
      </c>
      <c r="C118" s="11" t="s">
        <v>133</v>
      </c>
      <c r="D118" s="11" t="s">
        <v>16</v>
      </c>
      <c r="E118" s="11" t="s">
        <v>34</v>
      </c>
      <c r="F118" s="15">
        <v>694.6</v>
      </c>
      <c r="G118" s="6">
        <v>694.6</v>
      </c>
      <c r="H118" s="6">
        <f t="shared" si="6"/>
        <v>0</v>
      </c>
      <c r="I118" s="6">
        <f t="shared" si="5"/>
        <v>100</v>
      </c>
      <c r="J118" s="6">
        <f>G118/G715*100</f>
        <v>0.07906798853256905</v>
      </c>
    </row>
    <row r="119" spans="1:10" ht="12" customHeight="1">
      <c r="A119" s="10"/>
      <c r="B119" s="11"/>
      <c r="C119" s="11"/>
      <c r="D119" s="11"/>
      <c r="E119" s="11"/>
      <c r="F119" s="6"/>
      <c r="G119" s="6"/>
      <c r="H119" s="6"/>
      <c r="I119" s="6"/>
      <c r="J119" s="6"/>
    </row>
    <row r="120" spans="1:10" ht="25.5">
      <c r="A120" s="13" t="s">
        <v>36</v>
      </c>
      <c r="B120" s="14" t="s">
        <v>270</v>
      </c>
      <c r="C120" s="14"/>
      <c r="D120" s="14"/>
      <c r="E120" s="14"/>
      <c r="F120" s="15">
        <f aca="true" t="shared" si="7" ref="F120:G123">F121</f>
        <v>38778.1</v>
      </c>
      <c r="G120" s="15">
        <f t="shared" si="7"/>
        <v>38778.1</v>
      </c>
      <c r="H120" s="6">
        <f t="shared" si="6"/>
        <v>0</v>
      </c>
      <c r="I120" s="6">
        <f t="shared" si="5"/>
        <v>100</v>
      </c>
      <c r="J120" s="6">
        <f>G120/G715*100</f>
        <v>4.414204385423</v>
      </c>
    </row>
    <row r="121" spans="1:10" ht="25.5">
      <c r="A121" s="10" t="s">
        <v>271</v>
      </c>
      <c r="B121" s="14" t="s">
        <v>272</v>
      </c>
      <c r="C121" s="14"/>
      <c r="D121" s="14"/>
      <c r="E121" s="14"/>
      <c r="F121" s="15">
        <f t="shared" si="7"/>
        <v>38778.1</v>
      </c>
      <c r="G121" s="15">
        <f t="shared" si="7"/>
        <v>38778.1</v>
      </c>
      <c r="H121" s="6">
        <f t="shared" si="6"/>
        <v>0</v>
      </c>
      <c r="I121" s="6">
        <f t="shared" si="5"/>
        <v>100</v>
      </c>
      <c r="J121" s="6">
        <f>G121/G715*100</f>
        <v>4.414204385423</v>
      </c>
    </row>
    <row r="122" spans="1:10" ht="63.75">
      <c r="A122" s="10" t="s">
        <v>37</v>
      </c>
      <c r="B122" s="11" t="s">
        <v>273</v>
      </c>
      <c r="C122" s="11"/>
      <c r="D122" s="11" t="s">
        <v>16</v>
      </c>
      <c r="E122" s="11" t="s">
        <v>34</v>
      </c>
      <c r="F122" s="6">
        <f t="shared" si="7"/>
        <v>38778.1</v>
      </c>
      <c r="G122" s="6">
        <f t="shared" si="7"/>
        <v>38778.1</v>
      </c>
      <c r="H122" s="6">
        <f t="shared" si="6"/>
        <v>0</v>
      </c>
      <c r="I122" s="6">
        <f t="shared" si="5"/>
        <v>100</v>
      </c>
      <c r="J122" s="6">
        <f>G122/G715*100</f>
        <v>4.414204385423</v>
      </c>
    </row>
    <row r="123" spans="1:10" ht="25.5">
      <c r="A123" s="10" t="s">
        <v>18</v>
      </c>
      <c r="B123" s="11" t="s">
        <v>273</v>
      </c>
      <c r="C123" s="11" t="s">
        <v>19</v>
      </c>
      <c r="D123" s="11" t="s">
        <v>16</v>
      </c>
      <c r="E123" s="11" t="s">
        <v>34</v>
      </c>
      <c r="F123" s="6">
        <f t="shared" si="7"/>
        <v>38778.1</v>
      </c>
      <c r="G123" s="6">
        <f t="shared" si="7"/>
        <v>38778.1</v>
      </c>
      <c r="H123" s="6">
        <f t="shared" si="6"/>
        <v>0</v>
      </c>
      <c r="I123" s="6">
        <f t="shared" si="5"/>
        <v>100</v>
      </c>
      <c r="J123" s="6">
        <f>G123/G715*100</f>
        <v>4.414204385423</v>
      </c>
    </row>
    <row r="124" spans="1:10" ht="12.75">
      <c r="A124" s="13" t="s">
        <v>131</v>
      </c>
      <c r="B124" s="11" t="s">
        <v>273</v>
      </c>
      <c r="C124" s="11" t="s">
        <v>133</v>
      </c>
      <c r="D124" s="11" t="s">
        <v>16</v>
      </c>
      <c r="E124" s="11" t="s">
        <v>34</v>
      </c>
      <c r="F124" s="6">
        <v>38778.1</v>
      </c>
      <c r="G124" s="6">
        <v>38778.1</v>
      </c>
      <c r="H124" s="6">
        <f t="shared" si="6"/>
        <v>0</v>
      </c>
      <c r="I124" s="6">
        <f t="shared" si="5"/>
        <v>100</v>
      </c>
      <c r="J124" s="6">
        <f>G124/G715*100</f>
        <v>4.414204385423</v>
      </c>
    </row>
    <row r="125" spans="1:10" ht="12.75">
      <c r="A125" s="10"/>
      <c r="B125" s="11"/>
      <c r="C125" s="11"/>
      <c r="D125" s="11"/>
      <c r="E125" s="11"/>
      <c r="F125" s="6"/>
      <c r="G125" s="6"/>
      <c r="H125" s="6"/>
      <c r="I125" s="6"/>
      <c r="J125" s="6"/>
    </row>
    <row r="126" spans="1:10" ht="51">
      <c r="A126" s="7" t="s">
        <v>38</v>
      </c>
      <c r="B126" s="45" t="s">
        <v>250</v>
      </c>
      <c r="C126" s="45"/>
      <c r="D126" s="45"/>
      <c r="E126" s="45"/>
      <c r="F126" s="44">
        <f>F127+F147+F167+F191+F199</f>
        <v>101411</v>
      </c>
      <c r="G126" s="44">
        <f>G127+G147+G167+G191+G199</f>
        <v>101410.29999999999</v>
      </c>
      <c r="H126" s="44">
        <f t="shared" si="6"/>
        <v>0.7000000000116415</v>
      </c>
      <c r="I126" s="44">
        <f t="shared" si="5"/>
        <v>99.9993097395746</v>
      </c>
      <c r="J126" s="44">
        <f>G126/G715*100</f>
        <v>11.543778343628544</v>
      </c>
    </row>
    <row r="127" spans="1:10" ht="38.25">
      <c r="A127" s="10" t="s">
        <v>39</v>
      </c>
      <c r="B127" s="11" t="s">
        <v>274</v>
      </c>
      <c r="C127" s="11"/>
      <c r="D127" s="11"/>
      <c r="E127" s="11"/>
      <c r="F127" s="6">
        <f>F128</f>
        <v>40153.1</v>
      </c>
      <c r="G127" s="6">
        <f>G128</f>
        <v>40152.899999999994</v>
      </c>
      <c r="H127" s="6">
        <f t="shared" si="6"/>
        <v>0.20000000000436557</v>
      </c>
      <c r="I127" s="6">
        <f t="shared" si="5"/>
        <v>99.99950190645303</v>
      </c>
      <c r="J127" s="6">
        <f>G127/G715*100</f>
        <v>4.570701175855732</v>
      </c>
    </row>
    <row r="128" spans="1:10" ht="38.25">
      <c r="A128" s="10" t="s">
        <v>362</v>
      </c>
      <c r="B128" s="11" t="s">
        <v>275</v>
      </c>
      <c r="C128" s="11"/>
      <c r="D128" s="11"/>
      <c r="E128" s="11"/>
      <c r="F128" s="6">
        <f>F129+F143+F135+F139</f>
        <v>40153.1</v>
      </c>
      <c r="G128" s="6">
        <f>G129+G143+G135+G139</f>
        <v>40152.899999999994</v>
      </c>
      <c r="H128" s="6">
        <f t="shared" si="6"/>
        <v>0.20000000000436557</v>
      </c>
      <c r="I128" s="6">
        <f t="shared" si="5"/>
        <v>99.99950190645303</v>
      </c>
      <c r="J128" s="6">
        <f>G128/G715*100</f>
        <v>4.570701175855732</v>
      </c>
    </row>
    <row r="129" spans="1:10" ht="89.25">
      <c r="A129" s="10" t="s">
        <v>40</v>
      </c>
      <c r="B129" s="11" t="s">
        <v>276</v>
      </c>
      <c r="C129" s="11"/>
      <c r="D129" s="11"/>
      <c r="E129" s="11"/>
      <c r="F129" s="6">
        <f>F130+F132</f>
        <v>32130.2</v>
      </c>
      <c r="G129" s="6">
        <f>G130+G132</f>
        <v>32130</v>
      </c>
      <c r="H129" s="6">
        <f t="shared" si="6"/>
        <v>0.2000000000007276</v>
      </c>
      <c r="I129" s="6">
        <f t="shared" si="5"/>
        <v>99.99937753266397</v>
      </c>
      <c r="J129" s="6">
        <f>G129/G715*100</f>
        <v>3.6574351735552026</v>
      </c>
    </row>
    <row r="130" spans="1:10" ht="25.5">
      <c r="A130" s="10" t="s">
        <v>18</v>
      </c>
      <c r="B130" s="11" t="s">
        <v>276</v>
      </c>
      <c r="C130" s="11" t="s">
        <v>19</v>
      </c>
      <c r="D130" s="11" t="s">
        <v>10</v>
      </c>
      <c r="E130" s="11" t="s">
        <v>17</v>
      </c>
      <c r="F130" s="6">
        <f>F131</f>
        <v>31890.7</v>
      </c>
      <c r="G130" s="6">
        <f>G131</f>
        <v>31890.6</v>
      </c>
      <c r="H130" s="6">
        <f t="shared" si="6"/>
        <v>0.10000000000218279</v>
      </c>
      <c r="I130" s="6">
        <f t="shared" si="5"/>
        <v>99.9996864289589</v>
      </c>
      <c r="J130" s="6">
        <f>G130/G715*100</f>
        <v>3.630183695791458</v>
      </c>
    </row>
    <row r="131" spans="1:10" ht="12.75">
      <c r="A131" s="13" t="s">
        <v>131</v>
      </c>
      <c r="B131" s="11" t="s">
        <v>276</v>
      </c>
      <c r="C131" s="11" t="s">
        <v>133</v>
      </c>
      <c r="D131" s="11" t="s">
        <v>10</v>
      </c>
      <c r="E131" s="11" t="s">
        <v>17</v>
      </c>
      <c r="F131" s="6">
        <v>31890.7</v>
      </c>
      <c r="G131" s="6">
        <v>31890.6</v>
      </c>
      <c r="H131" s="6">
        <f t="shared" si="6"/>
        <v>0.10000000000218279</v>
      </c>
      <c r="I131" s="6">
        <f t="shared" si="5"/>
        <v>99.9996864289589</v>
      </c>
      <c r="J131" s="6">
        <f>G131/G715*100</f>
        <v>3.630183695791458</v>
      </c>
    </row>
    <row r="132" spans="1:10" ht="12.75">
      <c r="A132" s="13" t="s">
        <v>13</v>
      </c>
      <c r="B132" s="11" t="s">
        <v>276</v>
      </c>
      <c r="C132" s="11" t="s">
        <v>14</v>
      </c>
      <c r="D132" s="11" t="s">
        <v>10</v>
      </c>
      <c r="E132" s="11" t="s">
        <v>17</v>
      </c>
      <c r="F132" s="6">
        <f>F133</f>
        <v>239.5</v>
      </c>
      <c r="G132" s="6">
        <f>G133</f>
        <v>239.4</v>
      </c>
      <c r="H132" s="6">
        <f t="shared" si="6"/>
        <v>0.09999999999999432</v>
      </c>
      <c r="I132" s="6">
        <f t="shared" si="5"/>
        <v>99.95824634655533</v>
      </c>
      <c r="J132" s="6">
        <f>G132/G715*100</f>
        <v>0.027251477763744647</v>
      </c>
    </row>
    <row r="133" spans="1:10" ht="12.75">
      <c r="A133" s="13" t="s">
        <v>408</v>
      </c>
      <c r="B133" s="11" t="s">
        <v>276</v>
      </c>
      <c r="C133" s="11" t="s">
        <v>149</v>
      </c>
      <c r="D133" s="11" t="s">
        <v>10</v>
      </c>
      <c r="E133" s="11" t="s">
        <v>17</v>
      </c>
      <c r="F133" s="6">
        <v>239.5</v>
      </c>
      <c r="G133" s="6">
        <v>239.4</v>
      </c>
      <c r="H133" s="6">
        <f t="shared" si="6"/>
        <v>0.09999999999999432</v>
      </c>
      <c r="I133" s="6">
        <f t="shared" si="5"/>
        <v>99.95824634655533</v>
      </c>
      <c r="J133" s="6">
        <f>G133/G715*100</f>
        <v>0.027251477763744647</v>
      </c>
    </row>
    <row r="134" spans="1:10" ht="12.75">
      <c r="A134" s="13"/>
      <c r="B134" s="11"/>
      <c r="C134" s="11"/>
      <c r="D134" s="11"/>
      <c r="E134" s="11"/>
      <c r="F134" s="6"/>
      <c r="G134" s="6"/>
      <c r="H134" s="6"/>
      <c r="I134" s="6"/>
      <c r="J134" s="6"/>
    </row>
    <row r="135" spans="1:10" ht="73.5" customHeight="1">
      <c r="A135" s="13" t="s">
        <v>23</v>
      </c>
      <c r="B135" s="14" t="s">
        <v>277</v>
      </c>
      <c r="C135" s="14"/>
      <c r="D135" s="11"/>
      <c r="E135" s="11"/>
      <c r="F135" s="6">
        <f>F136</f>
        <v>1349</v>
      </c>
      <c r="G135" s="6">
        <f>G136</f>
        <v>1349</v>
      </c>
      <c r="H135" s="6">
        <f>F135-G135</f>
        <v>0</v>
      </c>
      <c r="I135" s="6">
        <f>G135/F135*100</f>
        <v>100</v>
      </c>
      <c r="J135" s="6">
        <f>G135/G715*100</f>
        <v>0.15355991438300554</v>
      </c>
    </row>
    <row r="136" spans="1:10" ht="31.5" customHeight="1">
      <c r="A136" s="13" t="s">
        <v>18</v>
      </c>
      <c r="B136" s="14" t="s">
        <v>277</v>
      </c>
      <c r="C136" s="14" t="s">
        <v>19</v>
      </c>
      <c r="D136" s="11" t="s">
        <v>10</v>
      </c>
      <c r="E136" s="11" t="s">
        <v>17</v>
      </c>
      <c r="F136" s="6">
        <f>F137</f>
        <v>1349</v>
      </c>
      <c r="G136" s="6">
        <f>G137</f>
        <v>1349</v>
      </c>
      <c r="H136" s="6">
        <f>F136-G136</f>
        <v>0</v>
      </c>
      <c r="I136" s="6">
        <f>G136/F136*100</f>
        <v>100</v>
      </c>
      <c r="J136" s="6">
        <f>G136/G715*100</f>
        <v>0.15355991438300554</v>
      </c>
    </row>
    <row r="137" spans="1:10" ht="12.75">
      <c r="A137" s="13" t="s">
        <v>131</v>
      </c>
      <c r="B137" s="14" t="s">
        <v>277</v>
      </c>
      <c r="C137" s="14" t="s">
        <v>133</v>
      </c>
      <c r="D137" s="11" t="s">
        <v>10</v>
      </c>
      <c r="E137" s="11" t="s">
        <v>17</v>
      </c>
      <c r="F137" s="6">
        <v>1349</v>
      </c>
      <c r="G137" s="6">
        <v>1349</v>
      </c>
      <c r="H137" s="6">
        <f>F137-G137</f>
        <v>0</v>
      </c>
      <c r="I137" s="6">
        <f>G137/F137*100</f>
        <v>100</v>
      </c>
      <c r="J137" s="6">
        <f>G137/G715*100</f>
        <v>0.15355991438300554</v>
      </c>
    </row>
    <row r="138" spans="1:10" ht="12.75">
      <c r="A138" s="13"/>
      <c r="B138" s="14"/>
      <c r="C138" s="14"/>
      <c r="D138" s="11"/>
      <c r="E138" s="11"/>
      <c r="F138" s="6"/>
      <c r="G138" s="6"/>
      <c r="H138" s="6"/>
      <c r="I138" s="6"/>
      <c r="J138" s="6"/>
    </row>
    <row r="139" spans="1:10" ht="76.5">
      <c r="A139" s="13" t="s">
        <v>388</v>
      </c>
      <c r="B139" s="14" t="s">
        <v>392</v>
      </c>
      <c r="C139" s="14"/>
      <c r="D139" s="11"/>
      <c r="E139" s="11"/>
      <c r="F139" s="6">
        <f>F140</f>
        <v>6218.2</v>
      </c>
      <c r="G139" s="6">
        <f>G140</f>
        <v>6218.2</v>
      </c>
      <c r="H139" s="6">
        <f>F139-G139</f>
        <v>0</v>
      </c>
      <c r="I139" s="6">
        <f>G139/F139*100</f>
        <v>100</v>
      </c>
      <c r="J139" s="6">
        <f>G139/G715*100</f>
        <v>0.7078326609461861</v>
      </c>
    </row>
    <row r="140" spans="1:10" ht="25.5">
      <c r="A140" s="13" t="s">
        <v>18</v>
      </c>
      <c r="B140" s="14" t="s">
        <v>392</v>
      </c>
      <c r="C140" s="14" t="s">
        <v>19</v>
      </c>
      <c r="D140" s="11" t="s">
        <v>10</v>
      </c>
      <c r="E140" s="11" t="s">
        <v>17</v>
      </c>
      <c r="F140" s="6">
        <f>F141</f>
        <v>6218.2</v>
      </c>
      <c r="G140" s="6">
        <f>G141</f>
        <v>6218.2</v>
      </c>
      <c r="H140" s="6">
        <f>F140-G140</f>
        <v>0</v>
      </c>
      <c r="I140" s="6">
        <f>G140/F140*100</f>
        <v>100</v>
      </c>
      <c r="J140" s="6">
        <f>G140/G715*100</f>
        <v>0.7078326609461861</v>
      </c>
    </row>
    <row r="141" spans="1:10" ht="12.75">
      <c r="A141" s="10" t="s">
        <v>132</v>
      </c>
      <c r="B141" s="14" t="s">
        <v>392</v>
      </c>
      <c r="C141" s="14" t="s">
        <v>133</v>
      </c>
      <c r="D141" s="11" t="s">
        <v>10</v>
      </c>
      <c r="E141" s="11" t="s">
        <v>17</v>
      </c>
      <c r="F141" s="6">
        <v>6218.2</v>
      </c>
      <c r="G141" s="6">
        <v>6218.2</v>
      </c>
      <c r="H141" s="6">
        <f>F141-G141</f>
        <v>0</v>
      </c>
      <c r="I141" s="6">
        <f>G141/F141*100</f>
        <v>100</v>
      </c>
      <c r="J141" s="6">
        <f>G141/G715*100</f>
        <v>0.7078326609461861</v>
      </c>
    </row>
    <row r="142" spans="1:10" ht="12.75">
      <c r="A142" s="13"/>
      <c r="B142" s="11"/>
      <c r="C142" s="11"/>
      <c r="D142" s="11"/>
      <c r="E142" s="11"/>
      <c r="F142" s="6"/>
      <c r="G142" s="6"/>
      <c r="H142" s="6"/>
      <c r="I142" s="6"/>
      <c r="J142" s="6"/>
    </row>
    <row r="143" spans="1:10" ht="76.5">
      <c r="A143" s="10" t="s">
        <v>409</v>
      </c>
      <c r="B143" s="11" t="s">
        <v>416</v>
      </c>
      <c r="C143" s="11"/>
      <c r="D143" s="11"/>
      <c r="E143" s="11"/>
      <c r="F143" s="36">
        <f>F144</f>
        <v>455.7</v>
      </c>
      <c r="G143" s="36">
        <f>G144</f>
        <v>455.7</v>
      </c>
      <c r="H143" s="6">
        <f t="shared" si="6"/>
        <v>0</v>
      </c>
      <c r="I143" s="6">
        <f t="shared" si="5"/>
        <v>100</v>
      </c>
      <c r="J143" s="6">
        <f>G143/G715*100</f>
        <v>0.051873426971338496</v>
      </c>
    </row>
    <row r="144" spans="1:10" ht="25.5">
      <c r="A144" s="10" t="s">
        <v>18</v>
      </c>
      <c r="B144" s="11" t="s">
        <v>416</v>
      </c>
      <c r="C144" s="11" t="s">
        <v>19</v>
      </c>
      <c r="D144" s="11" t="s">
        <v>60</v>
      </c>
      <c r="E144" s="11" t="s">
        <v>83</v>
      </c>
      <c r="F144" s="36">
        <f>F145</f>
        <v>455.7</v>
      </c>
      <c r="G144" s="36">
        <f>G145</f>
        <v>455.7</v>
      </c>
      <c r="H144" s="6">
        <f t="shared" si="6"/>
        <v>0</v>
      </c>
      <c r="I144" s="6">
        <f t="shared" si="5"/>
        <v>100</v>
      </c>
      <c r="J144" s="6">
        <f>G144/G715*100</f>
        <v>0.051873426971338496</v>
      </c>
    </row>
    <row r="145" spans="1:10" ht="12.75">
      <c r="A145" s="13" t="s">
        <v>131</v>
      </c>
      <c r="B145" s="11" t="s">
        <v>416</v>
      </c>
      <c r="C145" s="11" t="s">
        <v>133</v>
      </c>
      <c r="D145" s="11" t="s">
        <v>60</v>
      </c>
      <c r="E145" s="11" t="s">
        <v>83</v>
      </c>
      <c r="F145" s="36">
        <v>455.7</v>
      </c>
      <c r="G145" s="6">
        <v>455.7</v>
      </c>
      <c r="H145" s="6">
        <f t="shared" si="6"/>
        <v>0</v>
      </c>
      <c r="I145" s="6">
        <f t="shared" si="5"/>
        <v>100</v>
      </c>
      <c r="J145" s="6">
        <f>G145/G715*100</f>
        <v>0.051873426971338496</v>
      </c>
    </row>
    <row r="146" spans="1:10" ht="12.75">
      <c r="A146" s="10"/>
      <c r="B146" s="11"/>
      <c r="C146" s="11"/>
      <c r="D146" s="11"/>
      <c r="E146" s="11"/>
      <c r="F146" s="6"/>
      <c r="G146" s="6"/>
      <c r="H146" s="6"/>
      <c r="I146" s="6"/>
      <c r="J146" s="6"/>
    </row>
    <row r="147" spans="1:10" ht="51">
      <c r="A147" s="10" t="s">
        <v>41</v>
      </c>
      <c r="B147" s="11" t="s">
        <v>251</v>
      </c>
      <c r="C147" s="11"/>
      <c r="D147" s="11" t="s">
        <v>16</v>
      </c>
      <c r="E147" s="11" t="s">
        <v>22</v>
      </c>
      <c r="F147" s="6">
        <f>F148</f>
        <v>32592.5</v>
      </c>
      <c r="G147" s="6">
        <f>G148</f>
        <v>32592</v>
      </c>
      <c r="H147" s="6">
        <f t="shared" si="6"/>
        <v>0.5</v>
      </c>
      <c r="I147" s="6">
        <f t="shared" si="5"/>
        <v>99.99846590473268</v>
      </c>
      <c r="J147" s="6">
        <f>G147/G715*100</f>
        <v>3.7100257446782186</v>
      </c>
    </row>
    <row r="148" spans="1:10" ht="50.25" customHeight="1">
      <c r="A148" s="10" t="s">
        <v>252</v>
      </c>
      <c r="B148" s="11" t="s">
        <v>253</v>
      </c>
      <c r="C148" s="11"/>
      <c r="D148" s="11" t="s">
        <v>16</v>
      </c>
      <c r="E148" s="11" t="s">
        <v>22</v>
      </c>
      <c r="F148" s="6">
        <f>F149+F155+F159+F163</f>
        <v>32592.5</v>
      </c>
      <c r="G148" s="6">
        <f>G149+G155+G159+G163</f>
        <v>32592</v>
      </c>
      <c r="H148" s="6">
        <f t="shared" si="6"/>
        <v>0.5</v>
      </c>
      <c r="I148" s="6">
        <f t="shared" si="5"/>
        <v>99.99846590473268</v>
      </c>
      <c r="J148" s="6">
        <f>G148/G715*100</f>
        <v>3.7100257446782186</v>
      </c>
    </row>
    <row r="149" spans="1:10" ht="90" customHeight="1">
      <c r="A149" s="10" t="s">
        <v>42</v>
      </c>
      <c r="B149" s="11" t="s">
        <v>254</v>
      </c>
      <c r="C149" s="11"/>
      <c r="D149" s="11"/>
      <c r="E149" s="11"/>
      <c r="F149" s="6">
        <f>F150+F152</f>
        <v>28050.6</v>
      </c>
      <c r="G149" s="6">
        <f>G150+G152</f>
        <v>28050.1</v>
      </c>
      <c r="H149" s="6">
        <f t="shared" si="6"/>
        <v>0.5</v>
      </c>
      <c r="I149" s="6">
        <f t="shared" si="5"/>
        <v>99.9982175069339</v>
      </c>
      <c r="J149" s="6">
        <f>G149/G715*100</f>
        <v>3.193010344280759</v>
      </c>
    </row>
    <row r="150" spans="1:10" ht="25.5">
      <c r="A150" s="10" t="s">
        <v>18</v>
      </c>
      <c r="B150" s="11" t="s">
        <v>254</v>
      </c>
      <c r="C150" s="11" t="s">
        <v>19</v>
      </c>
      <c r="D150" s="11" t="s">
        <v>16</v>
      </c>
      <c r="E150" s="11" t="s">
        <v>22</v>
      </c>
      <c r="F150" s="6">
        <f>F151</f>
        <v>27918.1</v>
      </c>
      <c r="G150" s="6">
        <f>G151</f>
        <v>27917.6</v>
      </c>
      <c r="H150" s="6">
        <f t="shared" si="6"/>
        <v>0.5</v>
      </c>
      <c r="I150" s="6">
        <f t="shared" si="5"/>
        <v>99.99820904717728</v>
      </c>
      <c r="J150" s="6">
        <f>G150/G715*100</f>
        <v>3.177927550614526</v>
      </c>
    </row>
    <row r="151" spans="1:10" ht="12.75">
      <c r="A151" s="13" t="s">
        <v>131</v>
      </c>
      <c r="B151" s="11" t="s">
        <v>254</v>
      </c>
      <c r="C151" s="11" t="s">
        <v>133</v>
      </c>
      <c r="D151" s="11" t="s">
        <v>16</v>
      </c>
      <c r="E151" s="11" t="s">
        <v>22</v>
      </c>
      <c r="F151" s="6">
        <v>27918.1</v>
      </c>
      <c r="G151" s="6">
        <v>27917.6</v>
      </c>
      <c r="H151" s="6">
        <f t="shared" si="6"/>
        <v>0.5</v>
      </c>
      <c r="I151" s="6">
        <f t="shared" si="5"/>
        <v>99.99820904717728</v>
      </c>
      <c r="J151" s="6">
        <f>G151/G715*100</f>
        <v>3.177927550614526</v>
      </c>
    </row>
    <row r="152" spans="1:10" ht="12.75">
      <c r="A152" s="13" t="s">
        <v>13</v>
      </c>
      <c r="B152" s="11" t="s">
        <v>254</v>
      </c>
      <c r="C152" s="11" t="s">
        <v>14</v>
      </c>
      <c r="D152" s="11" t="s">
        <v>16</v>
      </c>
      <c r="E152" s="11" t="s">
        <v>22</v>
      </c>
      <c r="F152" s="6">
        <f>F153</f>
        <v>132.5</v>
      </c>
      <c r="G152" s="6">
        <f>G153</f>
        <v>132.5</v>
      </c>
      <c r="H152" s="6">
        <f t="shared" si="6"/>
        <v>0</v>
      </c>
      <c r="I152" s="6">
        <f t="shared" si="5"/>
        <v>100</v>
      </c>
      <c r="J152" s="6">
        <f>G152/G715*100</f>
        <v>0.015082793666232941</v>
      </c>
    </row>
    <row r="153" spans="1:10" ht="12.75">
      <c r="A153" s="13" t="s">
        <v>408</v>
      </c>
      <c r="B153" s="11" t="s">
        <v>254</v>
      </c>
      <c r="C153" s="11" t="s">
        <v>149</v>
      </c>
      <c r="D153" s="11" t="s">
        <v>16</v>
      </c>
      <c r="E153" s="11" t="s">
        <v>22</v>
      </c>
      <c r="F153" s="6">
        <v>132.5</v>
      </c>
      <c r="G153" s="6">
        <v>132.5</v>
      </c>
      <c r="H153" s="6">
        <f t="shared" si="6"/>
        <v>0</v>
      </c>
      <c r="I153" s="6">
        <f t="shared" si="5"/>
        <v>100</v>
      </c>
      <c r="J153" s="6">
        <f>G153/G715*100</f>
        <v>0.015082793666232941</v>
      </c>
    </row>
    <row r="154" spans="1:10" ht="12.75">
      <c r="A154" s="10"/>
      <c r="B154" s="11"/>
      <c r="C154" s="11"/>
      <c r="D154" s="11"/>
      <c r="E154" s="11"/>
      <c r="F154" s="6"/>
      <c r="G154" s="6"/>
      <c r="H154" s="6"/>
      <c r="I154" s="6"/>
      <c r="J154" s="6"/>
    </row>
    <row r="155" spans="1:10" ht="63.75">
      <c r="A155" s="13" t="s">
        <v>23</v>
      </c>
      <c r="B155" s="14" t="s">
        <v>255</v>
      </c>
      <c r="C155" s="14"/>
      <c r="D155" s="14"/>
      <c r="E155" s="14"/>
      <c r="F155" s="6">
        <f>F156</f>
        <v>762.5</v>
      </c>
      <c r="G155" s="6">
        <f>G156</f>
        <v>762.5</v>
      </c>
      <c r="H155" s="6">
        <f aca="true" t="shared" si="8" ref="H155:H220">F155-G155</f>
        <v>0</v>
      </c>
      <c r="I155" s="6">
        <f>G155/F155*100</f>
        <v>100</v>
      </c>
      <c r="J155" s="6">
        <f>G155/G715*100</f>
        <v>0.08679720883398201</v>
      </c>
    </row>
    <row r="156" spans="1:10" ht="25.5">
      <c r="A156" s="13" t="s">
        <v>18</v>
      </c>
      <c r="B156" s="14" t="s">
        <v>255</v>
      </c>
      <c r="C156" s="14" t="s">
        <v>19</v>
      </c>
      <c r="D156" s="14" t="s">
        <v>16</v>
      </c>
      <c r="E156" s="14" t="s">
        <v>22</v>
      </c>
      <c r="F156" s="6">
        <f>F157</f>
        <v>762.5</v>
      </c>
      <c r="G156" s="6">
        <f>G157</f>
        <v>762.5</v>
      </c>
      <c r="H156" s="6">
        <f t="shared" si="8"/>
        <v>0</v>
      </c>
      <c r="I156" s="6">
        <f>G156/F156*100</f>
        <v>100</v>
      </c>
      <c r="J156" s="6">
        <f>G156/G715*100</f>
        <v>0.08679720883398201</v>
      </c>
    </row>
    <row r="157" spans="1:10" ht="12.75">
      <c r="A157" s="13" t="s">
        <v>131</v>
      </c>
      <c r="B157" s="14" t="s">
        <v>255</v>
      </c>
      <c r="C157" s="14" t="s">
        <v>133</v>
      </c>
      <c r="D157" s="14" t="s">
        <v>16</v>
      </c>
      <c r="E157" s="14" t="s">
        <v>22</v>
      </c>
      <c r="F157" s="6">
        <v>762.5</v>
      </c>
      <c r="G157" s="6">
        <v>762.5</v>
      </c>
      <c r="H157" s="6">
        <f t="shared" si="8"/>
        <v>0</v>
      </c>
      <c r="I157" s="6">
        <f>G157/F157*100</f>
        <v>100</v>
      </c>
      <c r="J157" s="6">
        <f>G157/G715*100</f>
        <v>0.08679720883398201</v>
      </c>
    </row>
    <row r="158" spans="1:10" ht="12.75">
      <c r="A158" s="13"/>
      <c r="B158" s="14"/>
      <c r="C158" s="14"/>
      <c r="D158" s="14"/>
      <c r="E158" s="14"/>
      <c r="F158" s="6"/>
      <c r="G158" s="6"/>
      <c r="H158" s="6"/>
      <c r="I158" s="6"/>
      <c r="J158" s="6"/>
    </row>
    <row r="159" spans="1:10" ht="76.5">
      <c r="A159" s="13" t="s">
        <v>388</v>
      </c>
      <c r="B159" s="14" t="s">
        <v>391</v>
      </c>
      <c r="C159" s="14"/>
      <c r="D159" s="14"/>
      <c r="E159" s="14"/>
      <c r="F159" s="6">
        <f>F160</f>
        <v>3514.7</v>
      </c>
      <c r="G159" s="6">
        <f>G160</f>
        <v>3514.7</v>
      </c>
      <c r="H159" s="6">
        <f t="shared" si="8"/>
        <v>0</v>
      </c>
      <c r="I159" s="6">
        <f aca="true" t="shared" si="9" ref="I159:I165">G159/F159*100</f>
        <v>100</v>
      </c>
      <c r="J159" s="6">
        <f>G159/G715*100</f>
        <v>0.40008675395252</v>
      </c>
    </row>
    <row r="160" spans="1:10" ht="29.25" customHeight="1">
      <c r="A160" s="13" t="s">
        <v>18</v>
      </c>
      <c r="B160" s="14" t="s">
        <v>391</v>
      </c>
      <c r="C160" s="14" t="s">
        <v>19</v>
      </c>
      <c r="D160" s="14" t="s">
        <v>16</v>
      </c>
      <c r="E160" s="14" t="s">
        <v>22</v>
      </c>
      <c r="F160" s="6">
        <f>F161</f>
        <v>3514.7</v>
      </c>
      <c r="G160" s="6">
        <f>G161</f>
        <v>3514.7</v>
      </c>
      <c r="H160" s="6">
        <f t="shared" si="8"/>
        <v>0</v>
      </c>
      <c r="I160" s="6">
        <f t="shared" si="9"/>
        <v>100</v>
      </c>
      <c r="J160" s="6">
        <f>G160/G715*100</f>
        <v>0.40008675395252</v>
      </c>
    </row>
    <row r="161" spans="1:10" ht="18.75" customHeight="1">
      <c r="A161" s="10" t="s">
        <v>132</v>
      </c>
      <c r="B161" s="14" t="s">
        <v>391</v>
      </c>
      <c r="C161" s="14" t="s">
        <v>133</v>
      </c>
      <c r="D161" s="14" t="s">
        <v>16</v>
      </c>
      <c r="E161" s="14" t="s">
        <v>22</v>
      </c>
      <c r="F161" s="6">
        <v>3514.7</v>
      </c>
      <c r="G161" s="6">
        <v>3514.7</v>
      </c>
      <c r="H161" s="6">
        <f t="shared" si="8"/>
        <v>0</v>
      </c>
      <c r="I161" s="6">
        <f t="shared" si="9"/>
        <v>100</v>
      </c>
      <c r="J161" s="6">
        <f>G161/G715*100</f>
        <v>0.40008675395252</v>
      </c>
    </row>
    <row r="162" spans="1:10" ht="18.75" customHeight="1">
      <c r="A162" s="10"/>
      <c r="B162" s="14"/>
      <c r="C162" s="14"/>
      <c r="D162" s="14"/>
      <c r="E162" s="14"/>
      <c r="F162" s="6"/>
      <c r="G162" s="6"/>
      <c r="H162" s="6"/>
      <c r="I162" s="6"/>
      <c r="J162" s="6"/>
    </row>
    <row r="163" spans="1:10" ht="68.25" customHeight="1">
      <c r="A163" s="10" t="s">
        <v>409</v>
      </c>
      <c r="B163" s="11" t="s">
        <v>417</v>
      </c>
      <c r="C163" s="11"/>
      <c r="D163" s="14"/>
      <c r="E163" s="14"/>
      <c r="F163" s="36">
        <f>F164</f>
        <v>264.7</v>
      </c>
      <c r="G163" s="36">
        <f>G164</f>
        <v>264.7</v>
      </c>
      <c r="H163" s="6">
        <f t="shared" si="8"/>
        <v>0</v>
      </c>
      <c r="I163" s="6">
        <f t="shared" si="9"/>
        <v>100</v>
      </c>
      <c r="J163" s="6">
        <f>G163/G715*100</f>
        <v>0.030131437610957428</v>
      </c>
    </row>
    <row r="164" spans="1:10" ht="32.25" customHeight="1">
      <c r="A164" s="10" t="s">
        <v>18</v>
      </c>
      <c r="B164" s="11" t="s">
        <v>417</v>
      </c>
      <c r="C164" s="11" t="s">
        <v>19</v>
      </c>
      <c r="D164" s="14" t="s">
        <v>60</v>
      </c>
      <c r="E164" s="14" t="s">
        <v>83</v>
      </c>
      <c r="F164" s="36">
        <f>F165</f>
        <v>264.7</v>
      </c>
      <c r="G164" s="36">
        <f>G165</f>
        <v>264.7</v>
      </c>
      <c r="H164" s="6">
        <f t="shared" si="8"/>
        <v>0</v>
      </c>
      <c r="I164" s="6">
        <f t="shared" si="9"/>
        <v>100</v>
      </c>
      <c r="J164" s="6">
        <f>G164/G715*100</f>
        <v>0.030131437610957428</v>
      </c>
    </row>
    <row r="165" spans="1:10" ht="18.75" customHeight="1">
      <c r="A165" s="13" t="s">
        <v>131</v>
      </c>
      <c r="B165" s="11" t="s">
        <v>417</v>
      </c>
      <c r="C165" s="11" t="s">
        <v>133</v>
      </c>
      <c r="D165" s="14" t="s">
        <v>60</v>
      </c>
      <c r="E165" s="14" t="s">
        <v>83</v>
      </c>
      <c r="F165" s="36">
        <v>264.7</v>
      </c>
      <c r="G165" s="6">
        <v>264.7</v>
      </c>
      <c r="H165" s="6">
        <f t="shared" si="8"/>
        <v>0</v>
      </c>
      <c r="I165" s="6">
        <f t="shared" si="9"/>
        <v>100</v>
      </c>
      <c r="J165" s="6">
        <f>G165/G715*100</f>
        <v>0.030131437610957428</v>
      </c>
    </row>
    <row r="166" spans="1:10" ht="12.75">
      <c r="A166" s="10"/>
      <c r="B166" s="11"/>
      <c r="C166" s="11"/>
      <c r="D166" s="11"/>
      <c r="E166" s="11"/>
      <c r="F166" s="6"/>
      <c r="G166" s="6"/>
      <c r="H166" s="6"/>
      <c r="I166" s="6"/>
      <c r="J166" s="6"/>
    </row>
    <row r="167" spans="1:10" ht="38.25">
      <c r="A167" s="10" t="s">
        <v>43</v>
      </c>
      <c r="B167" s="11" t="s">
        <v>278</v>
      </c>
      <c r="C167" s="11"/>
      <c r="D167" s="11" t="s">
        <v>10</v>
      </c>
      <c r="E167" s="11" t="s">
        <v>17</v>
      </c>
      <c r="F167" s="6">
        <f>F168</f>
        <v>17719.9</v>
      </c>
      <c r="G167" s="6">
        <f>G168</f>
        <v>17719.9</v>
      </c>
      <c r="H167" s="6">
        <f t="shared" si="8"/>
        <v>0</v>
      </c>
      <c r="I167" s="6">
        <f aca="true" t="shared" si="10" ref="I167:I173">G167/F167*100</f>
        <v>100</v>
      </c>
      <c r="J167" s="6">
        <f>G167/G715*100</f>
        <v>2.0170988338587255</v>
      </c>
    </row>
    <row r="168" spans="1:10" ht="38.25">
      <c r="A168" s="10" t="s">
        <v>279</v>
      </c>
      <c r="B168" s="11" t="s">
        <v>280</v>
      </c>
      <c r="C168" s="11"/>
      <c r="D168" s="11" t="s">
        <v>10</v>
      </c>
      <c r="E168" s="11" t="s">
        <v>17</v>
      </c>
      <c r="F168" s="6">
        <f>F169+F175+F179+F183+F187</f>
        <v>17719.9</v>
      </c>
      <c r="G168" s="6">
        <f>G169+G175+G179+G183+G187</f>
        <v>17719.9</v>
      </c>
      <c r="H168" s="6">
        <f t="shared" si="8"/>
        <v>0</v>
      </c>
      <c r="I168" s="6">
        <f t="shared" si="10"/>
        <v>100</v>
      </c>
      <c r="J168" s="6">
        <f>G168/G715*100</f>
        <v>2.0170988338587255</v>
      </c>
    </row>
    <row r="169" spans="1:10" ht="89.25">
      <c r="A169" s="10" t="s">
        <v>44</v>
      </c>
      <c r="B169" s="11" t="s">
        <v>281</v>
      </c>
      <c r="C169" s="11"/>
      <c r="D169" s="11"/>
      <c r="E169" s="11"/>
      <c r="F169" s="6">
        <f>F170+F172</f>
        <v>14630.9</v>
      </c>
      <c r="G169" s="6">
        <f>G170+G172</f>
        <v>14630.9</v>
      </c>
      <c r="H169" s="6">
        <f t="shared" si="8"/>
        <v>0</v>
      </c>
      <c r="I169" s="6">
        <f t="shared" si="10"/>
        <v>100</v>
      </c>
      <c r="J169" s="6">
        <f>G169/G715*100</f>
        <v>1.665470534726698</v>
      </c>
    </row>
    <row r="170" spans="1:10" ht="25.5">
      <c r="A170" s="10" t="s">
        <v>18</v>
      </c>
      <c r="B170" s="11" t="s">
        <v>281</v>
      </c>
      <c r="C170" s="11" t="s">
        <v>19</v>
      </c>
      <c r="D170" s="11" t="s">
        <v>10</v>
      </c>
      <c r="E170" s="11" t="s">
        <v>17</v>
      </c>
      <c r="F170" s="6">
        <f>F171</f>
        <v>14479.1</v>
      </c>
      <c r="G170" s="6">
        <f>G171</f>
        <v>14479.1</v>
      </c>
      <c r="H170" s="6">
        <f t="shared" si="8"/>
        <v>0</v>
      </c>
      <c r="I170" s="6">
        <f t="shared" si="10"/>
        <v>100</v>
      </c>
      <c r="J170" s="6">
        <f>G170/G715*100</f>
        <v>1.6481907756434215</v>
      </c>
    </row>
    <row r="171" spans="1:10" ht="12.75">
      <c r="A171" s="13" t="s">
        <v>131</v>
      </c>
      <c r="B171" s="11" t="s">
        <v>281</v>
      </c>
      <c r="C171" s="11" t="s">
        <v>133</v>
      </c>
      <c r="D171" s="11" t="s">
        <v>10</v>
      </c>
      <c r="E171" s="11" t="s">
        <v>17</v>
      </c>
      <c r="F171" s="6">
        <v>14479.1</v>
      </c>
      <c r="G171" s="6">
        <v>14479.1</v>
      </c>
      <c r="H171" s="6">
        <f t="shared" si="8"/>
        <v>0</v>
      </c>
      <c r="I171" s="6">
        <f t="shared" si="10"/>
        <v>100</v>
      </c>
      <c r="J171" s="6">
        <f>G171/G715*100</f>
        <v>1.6481907756434215</v>
      </c>
    </row>
    <row r="172" spans="1:10" ht="12.75">
      <c r="A172" s="13" t="s">
        <v>13</v>
      </c>
      <c r="B172" s="11" t="s">
        <v>281</v>
      </c>
      <c r="C172" s="11" t="s">
        <v>14</v>
      </c>
      <c r="D172" s="11" t="s">
        <v>10</v>
      </c>
      <c r="E172" s="11" t="s">
        <v>17</v>
      </c>
      <c r="F172" s="6">
        <f>F173</f>
        <v>151.8</v>
      </c>
      <c r="G172" s="6">
        <f>G173</f>
        <v>151.8</v>
      </c>
      <c r="H172" s="6">
        <f t="shared" si="8"/>
        <v>0</v>
      </c>
      <c r="I172" s="6">
        <f t="shared" si="10"/>
        <v>100</v>
      </c>
      <c r="J172" s="6">
        <f>G172/G715*100</f>
        <v>0.01727975908327668</v>
      </c>
    </row>
    <row r="173" spans="1:10" ht="12.75">
      <c r="A173" s="13" t="s">
        <v>408</v>
      </c>
      <c r="B173" s="11" t="s">
        <v>281</v>
      </c>
      <c r="C173" s="11" t="s">
        <v>149</v>
      </c>
      <c r="D173" s="11" t="s">
        <v>10</v>
      </c>
      <c r="E173" s="11" t="s">
        <v>17</v>
      </c>
      <c r="F173" s="6">
        <v>151.8</v>
      </c>
      <c r="G173" s="6">
        <v>151.8</v>
      </c>
      <c r="H173" s="6">
        <f t="shared" si="8"/>
        <v>0</v>
      </c>
      <c r="I173" s="6">
        <f t="shared" si="10"/>
        <v>100</v>
      </c>
      <c r="J173" s="6">
        <f>G173/G715*100</f>
        <v>0.01727975908327668</v>
      </c>
    </row>
    <row r="174" spans="1:10" ht="12.75">
      <c r="A174" s="10"/>
      <c r="B174" s="11"/>
      <c r="C174" s="11"/>
      <c r="D174" s="11"/>
      <c r="E174" s="11"/>
      <c r="F174" s="6"/>
      <c r="G174" s="6"/>
      <c r="H174" s="6"/>
      <c r="I174" s="6"/>
      <c r="J174" s="6"/>
    </row>
    <row r="175" spans="1:10" ht="45.75" customHeight="1">
      <c r="A175" s="10" t="s">
        <v>45</v>
      </c>
      <c r="B175" s="11" t="s">
        <v>282</v>
      </c>
      <c r="C175" s="11"/>
      <c r="D175" s="11"/>
      <c r="E175" s="11"/>
      <c r="F175" s="6">
        <f>F176</f>
        <v>5.2</v>
      </c>
      <c r="G175" s="6">
        <f>G176</f>
        <v>5.2</v>
      </c>
      <c r="H175" s="6">
        <f t="shared" si="8"/>
        <v>0</v>
      </c>
      <c r="I175" s="6">
        <f>G175/F175*100</f>
        <v>100</v>
      </c>
      <c r="J175" s="6">
        <f>G175/G715*100</f>
        <v>0.0005919285061465003</v>
      </c>
    </row>
    <row r="176" spans="1:10" ht="25.5">
      <c r="A176" s="10" t="s">
        <v>18</v>
      </c>
      <c r="B176" s="11" t="s">
        <v>282</v>
      </c>
      <c r="C176" s="11" t="s">
        <v>19</v>
      </c>
      <c r="D176" s="11" t="s">
        <v>10</v>
      </c>
      <c r="E176" s="11" t="s">
        <v>17</v>
      </c>
      <c r="F176" s="6">
        <f>F177</f>
        <v>5.2</v>
      </c>
      <c r="G176" s="6">
        <f>G177</f>
        <v>5.2</v>
      </c>
      <c r="H176" s="6">
        <f t="shared" si="8"/>
        <v>0</v>
      </c>
      <c r="I176" s="6">
        <f>G176/F176*100</f>
        <v>100</v>
      </c>
      <c r="J176" s="6">
        <f>G176/G715*100</f>
        <v>0.0005919285061465003</v>
      </c>
    </row>
    <row r="177" spans="1:10" ht="12.75">
      <c r="A177" s="13" t="s">
        <v>131</v>
      </c>
      <c r="B177" s="11" t="s">
        <v>282</v>
      </c>
      <c r="C177" s="11" t="s">
        <v>133</v>
      </c>
      <c r="D177" s="11" t="s">
        <v>10</v>
      </c>
      <c r="E177" s="11" t="s">
        <v>17</v>
      </c>
      <c r="F177" s="6">
        <v>5.2</v>
      </c>
      <c r="G177" s="6">
        <v>5.2</v>
      </c>
      <c r="H177" s="6">
        <f t="shared" si="8"/>
        <v>0</v>
      </c>
      <c r="I177" s="6">
        <f>G177/F177*100</f>
        <v>100</v>
      </c>
      <c r="J177" s="6">
        <f>G177/G715*100</f>
        <v>0.0005919285061465003</v>
      </c>
    </row>
    <row r="178" spans="1:10" ht="12.75">
      <c r="A178" s="10"/>
      <c r="B178" s="11"/>
      <c r="C178" s="11"/>
      <c r="D178" s="11"/>
      <c r="E178" s="11"/>
      <c r="F178" s="6"/>
      <c r="G178" s="6"/>
      <c r="H178" s="6"/>
      <c r="I178" s="6"/>
      <c r="J178" s="6"/>
    </row>
    <row r="179" spans="1:10" ht="63.75">
      <c r="A179" s="13" t="s">
        <v>23</v>
      </c>
      <c r="B179" s="14" t="s">
        <v>283</v>
      </c>
      <c r="C179" s="14"/>
      <c r="D179" s="11"/>
      <c r="E179" s="11"/>
      <c r="F179" s="6">
        <f>F180</f>
        <v>528</v>
      </c>
      <c r="G179" s="6">
        <f>G180</f>
        <v>528</v>
      </c>
      <c r="H179" s="6">
        <f t="shared" si="8"/>
        <v>0</v>
      </c>
      <c r="I179" s="6">
        <f>G179/F179*100</f>
        <v>100</v>
      </c>
      <c r="J179" s="6">
        <f>G179/G715*100</f>
        <v>0.06010350985487541</v>
      </c>
    </row>
    <row r="180" spans="1:10" ht="25.5">
      <c r="A180" s="13" t="s">
        <v>18</v>
      </c>
      <c r="B180" s="14" t="s">
        <v>283</v>
      </c>
      <c r="C180" s="14" t="s">
        <v>19</v>
      </c>
      <c r="D180" s="11" t="s">
        <v>10</v>
      </c>
      <c r="E180" s="11" t="s">
        <v>17</v>
      </c>
      <c r="F180" s="6">
        <f>F181</f>
        <v>528</v>
      </c>
      <c r="G180" s="6">
        <f>G181</f>
        <v>528</v>
      </c>
      <c r="H180" s="6">
        <f t="shared" si="8"/>
        <v>0</v>
      </c>
      <c r="I180" s="6">
        <f>G180/F180*100</f>
        <v>100</v>
      </c>
      <c r="J180" s="6">
        <f>G180/G715*100</f>
        <v>0.06010350985487541</v>
      </c>
    </row>
    <row r="181" spans="1:10" ht="12.75">
      <c r="A181" s="13" t="s">
        <v>131</v>
      </c>
      <c r="B181" s="14" t="s">
        <v>283</v>
      </c>
      <c r="C181" s="14" t="s">
        <v>133</v>
      </c>
      <c r="D181" s="11" t="s">
        <v>10</v>
      </c>
      <c r="E181" s="11" t="s">
        <v>17</v>
      </c>
      <c r="F181" s="6">
        <v>528</v>
      </c>
      <c r="G181" s="6">
        <v>528</v>
      </c>
      <c r="H181" s="6">
        <f t="shared" si="8"/>
        <v>0</v>
      </c>
      <c r="I181" s="6">
        <f>G181/F181*100</f>
        <v>100</v>
      </c>
      <c r="J181" s="6">
        <f>G181/G715*100</f>
        <v>0.06010350985487541</v>
      </c>
    </row>
    <row r="182" spans="1:10" ht="12.75">
      <c r="A182" s="13"/>
      <c r="B182" s="14"/>
      <c r="C182" s="14"/>
      <c r="D182" s="11"/>
      <c r="E182" s="11"/>
      <c r="F182" s="6"/>
      <c r="G182" s="6"/>
      <c r="H182" s="6"/>
      <c r="I182" s="6"/>
      <c r="J182" s="6"/>
    </row>
    <row r="183" spans="1:10" ht="76.5">
      <c r="A183" s="13" t="s">
        <v>388</v>
      </c>
      <c r="B183" s="14" t="s">
        <v>393</v>
      </c>
      <c r="C183" s="14"/>
      <c r="D183" s="11"/>
      <c r="E183" s="11"/>
      <c r="F183" s="6">
        <f>F184</f>
        <v>2433.8</v>
      </c>
      <c r="G183" s="6">
        <f>G184</f>
        <v>2433.8</v>
      </c>
      <c r="H183" s="6">
        <f t="shared" si="8"/>
        <v>0</v>
      </c>
      <c r="I183" s="6">
        <f>G183/F183*100</f>
        <v>100</v>
      </c>
      <c r="J183" s="6">
        <f>G183/G715*100</f>
        <v>0.27704530735756777</v>
      </c>
    </row>
    <row r="184" spans="1:10" ht="25.5">
      <c r="A184" s="13" t="s">
        <v>18</v>
      </c>
      <c r="B184" s="14" t="s">
        <v>393</v>
      </c>
      <c r="C184" s="14" t="s">
        <v>19</v>
      </c>
      <c r="D184" s="11" t="s">
        <v>10</v>
      </c>
      <c r="E184" s="11" t="s">
        <v>17</v>
      </c>
      <c r="F184" s="6">
        <f>F185</f>
        <v>2433.8</v>
      </c>
      <c r="G184" s="6">
        <f>G185</f>
        <v>2433.8</v>
      </c>
      <c r="H184" s="6">
        <f t="shared" si="8"/>
        <v>0</v>
      </c>
      <c r="I184" s="6">
        <f aca="true" t="shared" si="11" ref="I184:I189">G184/F184*100</f>
        <v>100</v>
      </c>
      <c r="J184" s="6">
        <f>G184/G715*100</f>
        <v>0.27704530735756777</v>
      </c>
    </row>
    <row r="185" spans="1:10" ht="12.75">
      <c r="A185" s="10" t="s">
        <v>132</v>
      </c>
      <c r="B185" s="14" t="s">
        <v>393</v>
      </c>
      <c r="C185" s="14" t="s">
        <v>133</v>
      </c>
      <c r="D185" s="11" t="s">
        <v>10</v>
      </c>
      <c r="E185" s="11" t="s">
        <v>17</v>
      </c>
      <c r="F185" s="6">
        <v>2433.8</v>
      </c>
      <c r="G185" s="6">
        <v>2433.8</v>
      </c>
      <c r="H185" s="6">
        <f t="shared" si="8"/>
        <v>0</v>
      </c>
      <c r="I185" s="6">
        <f t="shared" si="11"/>
        <v>100</v>
      </c>
      <c r="J185" s="6">
        <f>G185/G715*100</f>
        <v>0.27704530735756777</v>
      </c>
    </row>
    <row r="186" spans="1:10" ht="12.75">
      <c r="A186" s="10"/>
      <c r="B186" s="14"/>
      <c r="C186" s="14"/>
      <c r="D186" s="11"/>
      <c r="E186" s="11"/>
      <c r="F186" s="6"/>
      <c r="G186" s="6"/>
      <c r="H186" s="6"/>
      <c r="I186" s="6"/>
      <c r="J186" s="6"/>
    </row>
    <row r="187" spans="1:10" ht="76.5">
      <c r="A187" s="10" t="s">
        <v>409</v>
      </c>
      <c r="B187" s="11" t="s">
        <v>418</v>
      </c>
      <c r="C187" s="38"/>
      <c r="D187" s="11"/>
      <c r="E187" s="11"/>
      <c r="F187" s="36">
        <f>F188</f>
        <v>122</v>
      </c>
      <c r="G187" s="36">
        <f>G188</f>
        <v>122</v>
      </c>
      <c r="H187" s="6">
        <f t="shared" si="8"/>
        <v>0</v>
      </c>
      <c r="I187" s="6">
        <f t="shared" si="11"/>
        <v>100</v>
      </c>
      <c r="J187" s="6">
        <f>G187/G715*100</f>
        <v>0.01388755341343712</v>
      </c>
    </row>
    <row r="188" spans="1:10" ht="27" customHeight="1">
      <c r="A188" s="10" t="s">
        <v>18</v>
      </c>
      <c r="B188" s="11" t="s">
        <v>418</v>
      </c>
      <c r="C188" s="11" t="s">
        <v>19</v>
      </c>
      <c r="D188" s="11" t="s">
        <v>60</v>
      </c>
      <c r="E188" s="11" t="s">
        <v>83</v>
      </c>
      <c r="F188" s="36">
        <f>F189</f>
        <v>122</v>
      </c>
      <c r="G188" s="36">
        <f>G189</f>
        <v>122</v>
      </c>
      <c r="H188" s="6">
        <f t="shared" si="8"/>
        <v>0</v>
      </c>
      <c r="I188" s="6">
        <f t="shared" si="11"/>
        <v>100</v>
      </c>
      <c r="J188" s="6">
        <f>G188/G715*100</f>
        <v>0.01388755341343712</v>
      </c>
    </row>
    <row r="189" spans="1:10" ht="16.5" customHeight="1">
      <c r="A189" s="13" t="s">
        <v>131</v>
      </c>
      <c r="B189" s="11" t="s">
        <v>418</v>
      </c>
      <c r="C189" s="11" t="s">
        <v>133</v>
      </c>
      <c r="D189" s="11" t="s">
        <v>60</v>
      </c>
      <c r="E189" s="11" t="s">
        <v>83</v>
      </c>
      <c r="F189" s="36">
        <v>122</v>
      </c>
      <c r="G189" s="6">
        <v>122</v>
      </c>
      <c r="H189" s="6">
        <f t="shared" si="8"/>
        <v>0</v>
      </c>
      <c r="I189" s="6">
        <f t="shared" si="11"/>
        <v>100</v>
      </c>
      <c r="J189" s="6">
        <f>G189/G715*100</f>
        <v>0.01388755341343712</v>
      </c>
    </row>
    <row r="190" spans="1:10" ht="12.75">
      <c r="A190" s="10"/>
      <c r="B190" s="11"/>
      <c r="C190" s="11"/>
      <c r="D190" s="11"/>
      <c r="E190" s="11"/>
      <c r="F190" s="6"/>
      <c r="G190" s="6"/>
      <c r="H190" s="6"/>
      <c r="I190" s="6"/>
      <c r="J190" s="6"/>
    </row>
    <row r="191" spans="1:10" ht="38.25">
      <c r="A191" s="10" t="s">
        <v>47</v>
      </c>
      <c r="B191" s="11" t="s">
        <v>284</v>
      </c>
      <c r="C191" s="11"/>
      <c r="D191" s="11"/>
      <c r="E191" s="11"/>
      <c r="F191" s="6">
        <f>F193</f>
        <v>6104.200000000001</v>
      </c>
      <c r="G191" s="6">
        <f>G193</f>
        <v>6104.200000000001</v>
      </c>
      <c r="H191" s="6">
        <f t="shared" si="8"/>
        <v>0</v>
      </c>
      <c r="I191" s="6">
        <f aca="true" t="shared" si="12" ref="I191:I197">G191/F191*100</f>
        <v>100</v>
      </c>
      <c r="J191" s="6">
        <f>G191/G715*100</f>
        <v>0.6948557667729744</v>
      </c>
    </row>
    <row r="192" spans="1:10" ht="38.25">
      <c r="A192" s="10" t="s">
        <v>285</v>
      </c>
      <c r="B192" s="11" t="s">
        <v>286</v>
      </c>
      <c r="C192" s="11"/>
      <c r="D192" s="11"/>
      <c r="E192" s="11"/>
      <c r="F192" s="6">
        <f>F194</f>
        <v>6097.1</v>
      </c>
      <c r="G192" s="6">
        <f>G194</f>
        <v>6097.1</v>
      </c>
      <c r="H192" s="6">
        <f t="shared" si="8"/>
        <v>0</v>
      </c>
      <c r="I192" s="6">
        <f t="shared" si="12"/>
        <v>100</v>
      </c>
      <c r="J192" s="6">
        <f>G192/G715*100</f>
        <v>0.6940475566972744</v>
      </c>
    </row>
    <row r="193" spans="1:10" ht="89.25">
      <c r="A193" s="10" t="s">
        <v>48</v>
      </c>
      <c r="B193" s="11" t="s">
        <v>287</v>
      </c>
      <c r="C193" s="11"/>
      <c r="D193" s="11"/>
      <c r="E193" s="11"/>
      <c r="F193" s="6">
        <f>F194+F196</f>
        <v>6104.200000000001</v>
      </c>
      <c r="G193" s="6">
        <f>G194+G196</f>
        <v>6104.200000000001</v>
      </c>
      <c r="H193" s="6">
        <f t="shared" si="8"/>
        <v>0</v>
      </c>
      <c r="I193" s="6">
        <f t="shared" si="12"/>
        <v>100</v>
      </c>
      <c r="J193" s="6">
        <f>G193/G715*100</f>
        <v>0.6948557667729744</v>
      </c>
    </row>
    <row r="194" spans="1:10" ht="25.5">
      <c r="A194" s="10" t="s">
        <v>18</v>
      </c>
      <c r="B194" s="11" t="s">
        <v>287</v>
      </c>
      <c r="C194" s="11" t="s">
        <v>19</v>
      </c>
      <c r="D194" s="11" t="s">
        <v>10</v>
      </c>
      <c r="E194" s="11" t="s">
        <v>9</v>
      </c>
      <c r="F194" s="6">
        <f>F195</f>
        <v>6097.1</v>
      </c>
      <c r="G194" s="6">
        <f>G195</f>
        <v>6097.1</v>
      </c>
      <c r="H194" s="6">
        <f t="shared" si="8"/>
        <v>0</v>
      </c>
      <c r="I194" s="6">
        <f t="shared" si="12"/>
        <v>100</v>
      </c>
      <c r="J194" s="6">
        <f>G194/G715*100</f>
        <v>0.6940475566972744</v>
      </c>
    </row>
    <row r="195" spans="1:10" ht="12.75">
      <c r="A195" s="13" t="s">
        <v>131</v>
      </c>
      <c r="B195" s="11" t="s">
        <v>287</v>
      </c>
      <c r="C195" s="11" t="s">
        <v>133</v>
      </c>
      <c r="D195" s="11" t="s">
        <v>10</v>
      </c>
      <c r="E195" s="11" t="s">
        <v>9</v>
      </c>
      <c r="F195" s="6">
        <v>6097.1</v>
      </c>
      <c r="G195" s="6">
        <v>6097.1</v>
      </c>
      <c r="H195" s="6">
        <f t="shared" si="8"/>
        <v>0</v>
      </c>
      <c r="I195" s="6">
        <f t="shared" si="12"/>
        <v>100</v>
      </c>
      <c r="J195" s="6">
        <f>G195/G715*100</f>
        <v>0.6940475566972744</v>
      </c>
    </row>
    <row r="196" spans="1:10" ht="12.75">
      <c r="A196" s="13" t="s">
        <v>13</v>
      </c>
      <c r="B196" s="11" t="s">
        <v>287</v>
      </c>
      <c r="C196" s="11" t="s">
        <v>14</v>
      </c>
      <c r="D196" s="11" t="s">
        <v>10</v>
      </c>
      <c r="E196" s="11" t="s">
        <v>9</v>
      </c>
      <c r="F196" s="6">
        <f>F197</f>
        <v>7.1</v>
      </c>
      <c r="G196" s="6">
        <f>G197</f>
        <v>7.1</v>
      </c>
      <c r="H196" s="6">
        <f t="shared" si="8"/>
        <v>0</v>
      </c>
      <c r="I196" s="6">
        <f t="shared" si="12"/>
        <v>100</v>
      </c>
      <c r="J196" s="6">
        <f>G196/G715*100</f>
        <v>0.0008082100757000291</v>
      </c>
    </row>
    <row r="197" spans="1:10" ht="12.75">
      <c r="A197" s="13" t="s">
        <v>408</v>
      </c>
      <c r="B197" s="11" t="s">
        <v>287</v>
      </c>
      <c r="C197" s="11" t="s">
        <v>149</v>
      </c>
      <c r="D197" s="11" t="s">
        <v>10</v>
      </c>
      <c r="E197" s="11" t="s">
        <v>9</v>
      </c>
      <c r="F197" s="6">
        <v>7.1</v>
      </c>
      <c r="G197" s="6">
        <v>7.1</v>
      </c>
      <c r="H197" s="6">
        <f t="shared" si="8"/>
        <v>0</v>
      </c>
      <c r="I197" s="6">
        <f t="shared" si="12"/>
        <v>100</v>
      </c>
      <c r="J197" s="6">
        <f>G197/G715*100</f>
        <v>0.0008082100757000291</v>
      </c>
    </row>
    <row r="198" spans="1:10" ht="17.25" customHeight="1">
      <c r="A198" s="10"/>
      <c r="B198" s="11"/>
      <c r="C198" s="11"/>
      <c r="D198" s="11"/>
      <c r="E198" s="11"/>
      <c r="F198" s="6"/>
      <c r="G198" s="6"/>
      <c r="H198" s="6"/>
      <c r="I198" s="6"/>
      <c r="J198" s="6"/>
    </row>
    <row r="199" spans="1:10" ht="38.25">
      <c r="A199" s="10" t="s">
        <v>46</v>
      </c>
      <c r="B199" s="11" t="s">
        <v>256</v>
      </c>
      <c r="C199" s="11"/>
      <c r="D199" s="11"/>
      <c r="E199" s="11"/>
      <c r="F199" s="6">
        <f>F200</f>
        <v>4841.3</v>
      </c>
      <c r="G199" s="6">
        <f>G200</f>
        <v>4841.3</v>
      </c>
      <c r="H199" s="6">
        <f t="shared" si="8"/>
        <v>0</v>
      </c>
      <c r="I199" s="6">
        <f>G199/F199*100</f>
        <v>100</v>
      </c>
      <c r="J199" s="6">
        <f>G199/G715*100</f>
        <v>0.5510968224628945</v>
      </c>
    </row>
    <row r="200" spans="1:10" ht="38.25">
      <c r="A200" s="10" t="s">
        <v>257</v>
      </c>
      <c r="B200" s="11" t="s">
        <v>258</v>
      </c>
      <c r="C200" s="11"/>
      <c r="D200" s="11"/>
      <c r="E200" s="11"/>
      <c r="F200" s="6">
        <f>F201+F205+F212</f>
        <v>4841.3</v>
      </c>
      <c r="G200" s="6">
        <f>G201+G205+G212</f>
        <v>4841.3</v>
      </c>
      <c r="H200" s="6">
        <f>F200-G200</f>
        <v>0</v>
      </c>
      <c r="I200" s="6">
        <f>G200/F200*100</f>
        <v>100</v>
      </c>
      <c r="J200" s="6">
        <f>G200/G715*100</f>
        <v>0.5510968224628945</v>
      </c>
    </row>
    <row r="201" spans="1:10" ht="51">
      <c r="A201" s="10" t="s">
        <v>437</v>
      </c>
      <c r="B201" s="11" t="s">
        <v>259</v>
      </c>
      <c r="C201" s="11"/>
      <c r="D201" s="11"/>
      <c r="E201" s="11"/>
      <c r="F201" s="6">
        <f>F202</f>
        <v>1052</v>
      </c>
      <c r="G201" s="6">
        <f>G202</f>
        <v>1052</v>
      </c>
      <c r="H201" s="6">
        <f>F201-G201</f>
        <v>0</v>
      </c>
      <c r="I201" s="6">
        <f>G201/F201*100</f>
        <v>100</v>
      </c>
      <c r="J201" s="6">
        <f>G201/G715*100</f>
        <v>0.11975169008963812</v>
      </c>
    </row>
    <row r="202" spans="1:10" ht="25.5">
      <c r="A202" s="10" t="s">
        <v>18</v>
      </c>
      <c r="B202" s="11" t="s">
        <v>259</v>
      </c>
      <c r="C202" s="11" t="s">
        <v>19</v>
      </c>
      <c r="D202" s="11" t="s">
        <v>10</v>
      </c>
      <c r="E202" s="11" t="s">
        <v>17</v>
      </c>
      <c r="F202" s="6">
        <f>F203</f>
        <v>1052</v>
      </c>
      <c r="G202" s="6">
        <f>G203</f>
        <v>1052</v>
      </c>
      <c r="H202" s="6">
        <f>F202-G202</f>
        <v>0</v>
      </c>
      <c r="I202" s="6">
        <f>G202/F202*100</f>
        <v>100</v>
      </c>
      <c r="J202" s="6">
        <f>G202/G715*100</f>
        <v>0.11975169008963812</v>
      </c>
    </row>
    <row r="203" spans="1:10" ht="12.75">
      <c r="A203" s="13" t="s">
        <v>131</v>
      </c>
      <c r="B203" s="11" t="s">
        <v>259</v>
      </c>
      <c r="C203" s="11" t="s">
        <v>133</v>
      </c>
      <c r="D203" s="11" t="s">
        <v>10</v>
      </c>
      <c r="E203" s="11" t="s">
        <v>17</v>
      </c>
      <c r="F203" s="6">
        <v>1052</v>
      </c>
      <c r="G203" s="6">
        <v>1052</v>
      </c>
      <c r="H203" s="6">
        <f>F203-G203</f>
        <v>0</v>
      </c>
      <c r="I203" s="6">
        <f>G203/F203*100</f>
        <v>100</v>
      </c>
      <c r="J203" s="6">
        <f>G203/G715*100</f>
        <v>0.11975169008963812</v>
      </c>
    </row>
    <row r="204" spans="1:10" ht="12.75">
      <c r="A204" s="13"/>
      <c r="B204" s="11"/>
      <c r="C204" s="11"/>
      <c r="D204" s="11"/>
      <c r="E204" s="11"/>
      <c r="F204" s="6"/>
      <c r="G204" s="6"/>
      <c r="H204" s="6"/>
      <c r="I204" s="6"/>
      <c r="J204" s="6"/>
    </row>
    <row r="205" spans="1:10" ht="51">
      <c r="A205" s="13" t="s">
        <v>438</v>
      </c>
      <c r="B205" s="11" t="s">
        <v>260</v>
      </c>
      <c r="C205" s="11"/>
      <c r="D205" s="11"/>
      <c r="E205" s="11"/>
      <c r="F205" s="6">
        <f>F206+F209</f>
        <v>3587.6000000000004</v>
      </c>
      <c r="G205" s="6">
        <f>G206+G209</f>
        <v>3587.6000000000004</v>
      </c>
      <c r="H205" s="6">
        <f>F205-G205</f>
        <v>0</v>
      </c>
      <c r="I205" s="6">
        <f>G205/F205*100</f>
        <v>100</v>
      </c>
      <c r="J205" s="6">
        <f>G205/G715*100</f>
        <v>0.40838513627907397</v>
      </c>
    </row>
    <row r="206" spans="1:10" ht="25.5">
      <c r="A206" s="10" t="s">
        <v>18</v>
      </c>
      <c r="B206" s="11" t="s">
        <v>260</v>
      </c>
      <c r="C206" s="11" t="s">
        <v>19</v>
      </c>
      <c r="D206" s="11" t="s">
        <v>16</v>
      </c>
      <c r="E206" s="11" t="s">
        <v>22</v>
      </c>
      <c r="F206" s="6">
        <f>F207</f>
        <v>1697.2</v>
      </c>
      <c r="G206" s="6">
        <f>G207</f>
        <v>1697.2</v>
      </c>
      <c r="H206" s="6">
        <f>F206-G206</f>
        <v>0</v>
      </c>
      <c r="I206" s="6">
        <f>G206/F206*100</f>
        <v>100</v>
      </c>
      <c r="J206" s="6">
        <f>G206/G715*100</f>
        <v>0.19319635781381544</v>
      </c>
    </row>
    <row r="207" spans="1:10" ht="12.75">
      <c r="A207" s="13" t="s">
        <v>131</v>
      </c>
      <c r="B207" s="11" t="s">
        <v>260</v>
      </c>
      <c r="C207" s="11" t="s">
        <v>133</v>
      </c>
      <c r="D207" s="11" t="s">
        <v>16</v>
      </c>
      <c r="E207" s="11" t="s">
        <v>22</v>
      </c>
      <c r="F207" s="6">
        <v>1697.2</v>
      </c>
      <c r="G207" s="6">
        <v>1697.2</v>
      </c>
      <c r="H207" s="6">
        <f>F207-G207</f>
        <v>0</v>
      </c>
      <c r="I207" s="6">
        <f>G207/F207*100</f>
        <v>100</v>
      </c>
      <c r="J207" s="6">
        <f>G207/G715*100</f>
        <v>0.19319635781381544</v>
      </c>
    </row>
    <row r="208" spans="1:10" ht="12.75">
      <c r="A208" s="13"/>
      <c r="B208" s="11"/>
      <c r="C208" s="11"/>
      <c r="D208" s="11"/>
      <c r="E208" s="11"/>
      <c r="F208" s="6"/>
      <c r="G208" s="6"/>
      <c r="H208" s="6"/>
      <c r="I208" s="6"/>
      <c r="J208" s="6"/>
    </row>
    <row r="209" spans="1:10" ht="25.5">
      <c r="A209" s="10" t="s">
        <v>18</v>
      </c>
      <c r="B209" s="11" t="s">
        <v>260</v>
      </c>
      <c r="C209" s="11" t="s">
        <v>19</v>
      </c>
      <c r="D209" s="11" t="s">
        <v>10</v>
      </c>
      <c r="E209" s="11" t="s">
        <v>17</v>
      </c>
      <c r="F209" s="6">
        <f>F210</f>
        <v>1890.4</v>
      </c>
      <c r="G209" s="6">
        <f>G210</f>
        <v>1890.4</v>
      </c>
      <c r="H209" s="6">
        <f>F209-G209</f>
        <v>0</v>
      </c>
      <c r="I209" s="6">
        <f>G209/F209*100</f>
        <v>100</v>
      </c>
      <c r="J209" s="6">
        <f>G209/G715*100</f>
        <v>0.2151887784652585</v>
      </c>
    </row>
    <row r="210" spans="1:10" ht="12.75">
      <c r="A210" s="13" t="s">
        <v>131</v>
      </c>
      <c r="B210" s="11" t="s">
        <v>260</v>
      </c>
      <c r="C210" s="11" t="s">
        <v>133</v>
      </c>
      <c r="D210" s="11" t="s">
        <v>10</v>
      </c>
      <c r="E210" s="11" t="s">
        <v>17</v>
      </c>
      <c r="F210" s="6">
        <v>1890.4</v>
      </c>
      <c r="G210" s="6">
        <v>1890.4</v>
      </c>
      <c r="H210" s="6">
        <f>F210-G210</f>
        <v>0</v>
      </c>
      <c r="I210" s="6">
        <f>G210/F210*100</f>
        <v>100</v>
      </c>
      <c r="J210" s="6">
        <f>G210/G715*100</f>
        <v>0.2151887784652585</v>
      </c>
    </row>
    <row r="211" spans="1:10" ht="12.75">
      <c r="A211" s="10"/>
      <c r="B211" s="11"/>
      <c r="C211" s="11"/>
      <c r="D211" s="11"/>
      <c r="E211" s="11"/>
      <c r="F211" s="6"/>
      <c r="G211" s="6"/>
      <c r="H211" s="6"/>
      <c r="I211" s="6"/>
      <c r="J211" s="6"/>
    </row>
    <row r="212" spans="1:10" ht="57.75" customHeight="1">
      <c r="A212" s="10" t="s">
        <v>427</v>
      </c>
      <c r="B212" s="11" t="s">
        <v>415</v>
      </c>
      <c r="C212" s="11"/>
      <c r="D212" s="11"/>
      <c r="E212" s="11"/>
      <c r="F212" s="6">
        <f>F213+F216</f>
        <v>201.7</v>
      </c>
      <c r="G212" s="6">
        <f>G213+G216</f>
        <v>201.7</v>
      </c>
      <c r="H212" s="6">
        <f t="shared" si="8"/>
        <v>0</v>
      </c>
      <c r="I212" s="6">
        <f aca="true" t="shared" si="13" ref="I212:I217">G212/F212*100</f>
        <v>100</v>
      </c>
      <c r="J212" s="6">
        <f>G212/G715*100</f>
        <v>0.022959996094182516</v>
      </c>
    </row>
    <row r="213" spans="1:10" ht="34.5" customHeight="1">
      <c r="A213" s="10" t="s">
        <v>18</v>
      </c>
      <c r="B213" s="11" t="s">
        <v>415</v>
      </c>
      <c r="C213" s="11" t="s">
        <v>19</v>
      </c>
      <c r="D213" s="11" t="s">
        <v>16</v>
      </c>
      <c r="E213" s="11" t="s">
        <v>22</v>
      </c>
      <c r="F213" s="6">
        <f>F214</f>
        <v>102.2</v>
      </c>
      <c r="G213" s="6">
        <f>G214</f>
        <v>102.2</v>
      </c>
      <c r="H213" s="6">
        <f t="shared" si="8"/>
        <v>0</v>
      </c>
      <c r="I213" s="6">
        <f t="shared" si="13"/>
        <v>100</v>
      </c>
      <c r="J213" s="6">
        <f>G213/G715*100</f>
        <v>0.011633671793879294</v>
      </c>
    </row>
    <row r="214" spans="1:10" ht="12.75">
      <c r="A214" s="13" t="s">
        <v>131</v>
      </c>
      <c r="B214" s="11" t="s">
        <v>415</v>
      </c>
      <c r="C214" s="11" t="s">
        <v>133</v>
      </c>
      <c r="D214" s="11" t="s">
        <v>16</v>
      </c>
      <c r="E214" s="11" t="s">
        <v>22</v>
      </c>
      <c r="F214" s="6">
        <v>102.2</v>
      </c>
      <c r="G214" s="6">
        <v>102.2</v>
      </c>
      <c r="H214" s="6">
        <f t="shared" si="8"/>
        <v>0</v>
      </c>
      <c r="I214" s="6">
        <f t="shared" si="13"/>
        <v>100</v>
      </c>
      <c r="J214" s="6">
        <f>G214/G715*100</f>
        <v>0.011633671793879294</v>
      </c>
    </row>
    <row r="215" spans="1:10" ht="12.75">
      <c r="A215" s="13"/>
      <c r="B215" s="11"/>
      <c r="C215" s="11"/>
      <c r="D215" s="11"/>
      <c r="E215" s="11"/>
      <c r="F215" s="6"/>
      <c r="G215" s="6"/>
      <c r="H215" s="6"/>
      <c r="I215" s="6"/>
      <c r="J215" s="6"/>
    </row>
    <row r="216" spans="1:10" ht="25.5">
      <c r="A216" s="10" t="s">
        <v>18</v>
      </c>
      <c r="B216" s="11" t="s">
        <v>415</v>
      </c>
      <c r="C216" s="11" t="s">
        <v>19</v>
      </c>
      <c r="D216" s="11" t="s">
        <v>10</v>
      </c>
      <c r="E216" s="11" t="s">
        <v>17</v>
      </c>
      <c r="F216" s="6">
        <f>F217</f>
        <v>99.5</v>
      </c>
      <c r="G216" s="6">
        <f>G217</f>
        <v>99.5</v>
      </c>
      <c r="H216" s="6">
        <f t="shared" si="8"/>
        <v>0</v>
      </c>
      <c r="I216" s="6">
        <f t="shared" si="13"/>
        <v>100</v>
      </c>
      <c r="J216" s="6">
        <f>G216/G715*100</f>
        <v>0.011326324300303227</v>
      </c>
    </row>
    <row r="217" spans="1:10" ht="12.75">
      <c r="A217" s="13" t="s">
        <v>131</v>
      </c>
      <c r="B217" s="11" t="s">
        <v>415</v>
      </c>
      <c r="C217" s="11" t="s">
        <v>133</v>
      </c>
      <c r="D217" s="11" t="s">
        <v>10</v>
      </c>
      <c r="E217" s="11" t="s">
        <v>17</v>
      </c>
      <c r="F217" s="6">
        <v>99.5</v>
      </c>
      <c r="G217" s="6">
        <v>99.5</v>
      </c>
      <c r="H217" s="6">
        <f t="shared" si="8"/>
        <v>0</v>
      </c>
      <c r="I217" s="6">
        <f t="shared" si="13"/>
        <v>100</v>
      </c>
      <c r="J217" s="6">
        <f>G217/G715*100</f>
        <v>0.011326324300303227</v>
      </c>
    </row>
    <row r="218" spans="1:10" ht="18" customHeight="1">
      <c r="A218" s="10"/>
      <c r="B218" s="11"/>
      <c r="C218" s="11"/>
      <c r="D218" s="11"/>
      <c r="E218" s="11"/>
      <c r="F218" s="6"/>
      <c r="G218" s="6"/>
      <c r="H218" s="6"/>
      <c r="I218" s="6"/>
      <c r="J218" s="6"/>
    </row>
    <row r="219" spans="1:10" ht="38.25">
      <c r="A219" s="7" t="s">
        <v>315</v>
      </c>
      <c r="B219" s="45" t="s">
        <v>261</v>
      </c>
      <c r="C219" s="45"/>
      <c r="D219" s="45"/>
      <c r="E219" s="45"/>
      <c r="F219" s="44">
        <f>F220+F228+F250</f>
        <v>51575.600000000006</v>
      </c>
      <c r="G219" s="44">
        <f>G220+G228+G250</f>
        <v>51530.399999999994</v>
      </c>
      <c r="H219" s="44">
        <f t="shared" si="8"/>
        <v>45.20000000001164</v>
      </c>
      <c r="I219" s="44">
        <f aca="true" t="shared" si="14" ref="I219:I226">G219/F219*100</f>
        <v>99.9123616593893</v>
      </c>
      <c r="J219" s="44">
        <f>G219/G715*100</f>
        <v>5.865829364063772</v>
      </c>
    </row>
    <row r="220" spans="1:10" ht="38.25">
      <c r="A220" s="10" t="s">
        <v>53</v>
      </c>
      <c r="B220" s="11" t="s">
        <v>316</v>
      </c>
      <c r="C220" s="11"/>
      <c r="D220" s="11"/>
      <c r="E220" s="11"/>
      <c r="F220" s="6">
        <f>F222</f>
        <v>675</v>
      </c>
      <c r="G220" s="6">
        <f>G222</f>
        <v>674.6</v>
      </c>
      <c r="H220" s="6">
        <f t="shared" si="8"/>
        <v>0.39999999999997726</v>
      </c>
      <c r="I220" s="6">
        <f t="shared" si="14"/>
        <v>99.94074074074074</v>
      </c>
      <c r="J220" s="6">
        <f>G220/G715*100</f>
        <v>0.07679134043200558</v>
      </c>
    </row>
    <row r="221" spans="1:10" ht="38.25">
      <c r="A221" s="10" t="s">
        <v>317</v>
      </c>
      <c r="B221" s="11" t="s">
        <v>318</v>
      </c>
      <c r="C221" s="11"/>
      <c r="D221" s="11"/>
      <c r="E221" s="11"/>
      <c r="F221" s="6">
        <f>F223</f>
        <v>655</v>
      </c>
      <c r="G221" s="6">
        <f>G223</f>
        <v>654.6</v>
      </c>
      <c r="H221" s="6">
        <f aca="true" t="shared" si="15" ref="H221:H276">F221-G221</f>
        <v>0.39999999999997726</v>
      </c>
      <c r="I221" s="6">
        <f t="shared" si="14"/>
        <v>99.93893129770993</v>
      </c>
      <c r="J221" s="6">
        <f>G221/G715*100</f>
        <v>0.07451469233144213</v>
      </c>
    </row>
    <row r="222" spans="1:10" ht="51">
      <c r="A222" s="9" t="s">
        <v>55</v>
      </c>
      <c r="B222" s="11" t="s">
        <v>319</v>
      </c>
      <c r="C222" s="11"/>
      <c r="D222" s="11"/>
      <c r="E222" s="11"/>
      <c r="F222" s="6">
        <f>F223+F225</f>
        <v>675</v>
      </c>
      <c r="G222" s="6">
        <f>G223+G225</f>
        <v>674.6</v>
      </c>
      <c r="H222" s="6">
        <f t="shared" si="15"/>
        <v>0.39999999999997726</v>
      </c>
      <c r="I222" s="6">
        <f t="shared" si="14"/>
        <v>99.94074074074074</v>
      </c>
      <c r="J222" s="6">
        <f>G222/G715*100</f>
        <v>0.07679134043200558</v>
      </c>
    </row>
    <row r="223" spans="1:10" ht="25.5">
      <c r="A223" s="10" t="s">
        <v>30</v>
      </c>
      <c r="B223" s="11" t="s">
        <v>319</v>
      </c>
      <c r="C223" s="11" t="s">
        <v>31</v>
      </c>
      <c r="D223" s="11" t="s">
        <v>54</v>
      </c>
      <c r="E223" s="11" t="s">
        <v>17</v>
      </c>
      <c r="F223" s="6">
        <f>F224</f>
        <v>655</v>
      </c>
      <c r="G223" s="6">
        <f>G224</f>
        <v>654.6</v>
      </c>
      <c r="H223" s="6">
        <f t="shared" si="15"/>
        <v>0.39999999999997726</v>
      </c>
      <c r="I223" s="6">
        <f t="shared" si="14"/>
        <v>99.93893129770993</v>
      </c>
      <c r="J223" s="6">
        <f>G223/G715*100</f>
        <v>0.07451469233144213</v>
      </c>
    </row>
    <row r="224" spans="1:10" ht="25.5">
      <c r="A224" s="10" t="s">
        <v>157</v>
      </c>
      <c r="B224" s="11" t="s">
        <v>319</v>
      </c>
      <c r="C224" s="11" t="s">
        <v>135</v>
      </c>
      <c r="D224" s="11" t="s">
        <v>54</v>
      </c>
      <c r="E224" s="11" t="s">
        <v>17</v>
      </c>
      <c r="F224" s="6">
        <v>655</v>
      </c>
      <c r="G224" s="6">
        <v>654.6</v>
      </c>
      <c r="H224" s="6">
        <f t="shared" si="15"/>
        <v>0.39999999999997726</v>
      </c>
      <c r="I224" s="6">
        <f t="shared" si="14"/>
        <v>99.93893129770993</v>
      </c>
      <c r="J224" s="6">
        <f>G224/G715*100</f>
        <v>0.07451469233144213</v>
      </c>
    </row>
    <row r="225" spans="1:10" ht="12.75">
      <c r="A225" s="10" t="s">
        <v>90</v>
      </c>
      <c r="B225" s="11" t="s">
        <v>319</v>
      </c>
      <c r="C225" s="11" t="s">
        <v>135</v>
      </c>
      <c r="D225" s="11" t="s">
        <v>54</v>
      </c>
      <c r="E225" s="11" t="s">
        <v>17</v>
      </c>
      <c r="F225" s="6">
        <f>F226</f>
        <v>20</v>
      </c>
      <c r="G225" s="6">
        <f>G226</f>
        <v>20</v>
      </c>
      <c r="H225" s="6">
        <f t="shared" si="15"/>
        <v>0</v>
      </c>
      <c r="I225" s="6">
        <f t="shared" si="14"/>
        <v>100</v>
      </c>
      <c r="J225" s="6">
        <f>G225/G715*100</f>
        <v>0.0022766481005634625</v>
      </c>
    </row>
    <row r="226" spans="1:10" ht="12.75">
      <c r="A226" s="10" t="s">
        <v>480</v>
      </c>
      <c r="B226" s="11" t="s">
        <v>319</v>
      </c>
      <c r="C226" s="11" t="s">
        <v>135</v>
      </c>
      <c r="D226" s="11" t="s">
        <v>54</v>
      </c>
      <c r="E226" s="11" t="s">
        <v>17</v>
      </c>
      <c r="F226" s="6">
        <v>20</v>
      </c>
      <c r="G226" s="6">
        <v>20</v>
      </c>
      <c r="H226" s="6">
        <f t="shared" si="15"/>
        <v>0</v>
      </c>
      <c r="I226" s="6">
        <f t="shared" si="14"/>
        <v>100</v>
      </c>
      <c r="J226" s="6">
        <f>G226/G715*100</f>
        <v>0.0022766481005634625</v>
      </c>
    </row>
    <row r="227" spans="1:10" ht="12.75">
      <c r="A227" s="10"/>
      <c r="B227" s="11"/>
      <c r="C227" s="11"/>
      <c r="D227" s="11"/>
      <c r="E227" s="11"/>
      <c r="F227" s="6"/>
      <c r="G227" s="6"/>
      <c r="H227" s="6"/>
      <c r="I227" s="6"/>
      <c r="J227" s="6"/>
    </row>
    <row r="228" spans="1:10" ht="25.5">
      <c r="A228" s="10" t="s">
        <v>49</v>
      </c>
      <c r="B228" s="11" t="s">
        <v>320</v>
      </c>
      <c r="C228" s="11"/>
      <c r="D228" s="11"/>
      <c r="E228" s="11"/>
      <c r="F228" s="6">
        <f>F229</f>
        <v>19871.300000000003</v>
      </c>
      <c r="G228" s="6">
        <f>G229</f>
        <v>19826.5</v>
      </c>
      <c r="H228" s="6">
        <f t="shared" si="15"/>
        <v>44.80000000000291</v>
      </c>
      <c r="I228" s="6">
        <f>G228/F228*100</f>
        <v>99.7745492242581</v>
      </c>
      <c r="J228" s="6">
        <f>G228/G715*100</f>
        <v>2.2568981782910744</v>
      </c>
    </row>
    <row r="229" spans="1:10" ht="38.25">
      <c r="A229" s="10" t="s">
        <v>321</v>
      </c>
      <c r="B229" s="11" t="s">
        <v>322</v>
      </c>
      <c r="C229" s="11"/>
      <c r="D229" s="11"/>
      <c r="E229" s="11"/>
      <c r="F229" s="6">
        <f>F230+F236+F240+F246</f>
        <v>19871.300000000003</v>
      </c>
      <c r="G229" s="6">
        <f>G230+G236+G240+G246</f>
        <v>19826.5</v>
      </c>
      <c r="H229" s="6">
        <f t="shared" si="15"/>
        <v>44.80000000000291</v>
      </c>
      <c r="I229" s="6">
        <f aca="true" t="shared" si="16" ref="I229:I248">G229/F229*100</f>
        <v>99.7745492242581</v>
      </c>
      <c r="J229" s="6">
        <f>G229/G715*100</f>
        <v>2.2568981782910744</v>
      </c>
    </row>
    <row r="230" spans="1:10" ht="38.25">
      <c r="A230" s="9" t="s">
        <v>58</v>
      </c>
      <c r="B230" s="11" t="s">
        <v>323</v>
      </c>
      <c r="C230" s="11"/>
      <c r="D230" s="11"/>
      <c r="E230" s="11"/>
      <c r="F230" s="6">
        <f>F231+F233</f>
        <v>14501.4</v>
      </c>
      <c r="G230" s="6">
        <f>G231+G233</f>
        <v>14465.2</v>
      </c>
      <c r="H230" s="6">
        <f t="shared" si="15"/>
        <v>36.19999999999891</v>
      </c>
      <c r="I230" s="6">
        <f t="shared" si="16"/>
        <v>99.75036892989642</v>
      </c>
      <c r="J230" s="6">
        <f>G230/G715*100</f>
        <v>1.6466085052135302</v>
      </c>
    </row>
    <row r="231" spans="1:10" ht="25.5">
      <c r="A231" s="10" t="s">
        <v>21</v>
      </c>
      <c r="B231" s="11" t="s">
        <v>323</v>
      </c>
      <c r="C231" s="11" t="s">
        <v>19</v>
      </c>
      <c r="D231" s="11" t="s">
        <v>54</v>
      </c>
      <c r="E231" s="11" t="s">
        <v>75</v>
      </c>
      <c r="F231" s="6">
        <f>F232</f>
        <v>2048.9</v>
      </c>
      <c r="G231" s="6">
        <f>G232</f>
        <v>2012.7</v>
      </c>
      <c r="H231" s="6">
        <f t="shared" si="15"/>
        <v>36.200000000000045</v>
      </c>
      <c r="I231" s="6">
        <f t="shared" si="16"/>
        <v>98.23319830152765</v>
      </c>
      <c r="J231" s="6">
        <f>G231/G715*100</f>
        <v>0.22911048160020406</v>
      </c>
    </row>
    <row r="232" spans="1:10" ht="12.75">
      <c r="A232" s="10" t="s">
        <v>132</v>
      </c>
      <c r="B232" s="11" t="s">
        <v>323</v>
      </c>
      <c r="C232" s="11" t="s">
        <v>134</v>
      </c>
      <c r="D232" s="11" t="s">
        <v>54</v>
      </c>
      <c r="E232" s="11" t="s">
        <v>75</v>
      </c>
      <c r="F232" s="6">
        <v>2048.9</v>
      </c>
      <c r="G232" s="6">
        <v>2012.7</v>
      </c>
      <c r="H232" s="6">
        <f t="shared" si="15"/>
        <v>36.200000000000045</v>
      </c>
      <c r="I232" s="6">
        <f t="shared" si="16"/>
        <v>98.23319830152765</v>
      </c>
      <c r="J232" s="6">
        <f>G232/G715*100</f>
        <v>0.22911048160020406</v>
      </c>
    </row>
    <row r="233" spans="1:10" ht="25.5">
      <c r="A233" s="10" t="s">
        <v>21</v>
      </c>
      <c r="B233" s="11" t="s">
        <v>323</v>
      </c>
      <c r="C233" s="11" t="s">
        <v>19</v>
      </c>
      <c r="D233" s="11" t="s">
        <v>54</v>
      </c>
      <c r="E233" s="11" t="s">
        <v>28</v>
      </c>
      <c r="F233" s="6">
        <f>F234</f>
        <v>12452.5</v>
      </c>
      <c r="G233" s="6">
        <f>G234</f>
        <v>12452.5</v>
      </c>
      <c r="H233" s="6">
        <f>F233-G233</f>
        <v>0</v>
      </c>
      <c r="I233" s="6">
        <f>G233/F233*100</f>
        <v>100</v>
      </c>
      <c r="J233" s="6">
        <f>G233/G715*100</f>
        <v>1.4174980236133259</v>
      </c>
    </row>
    <row r="234" spans="1:10" ht="12.75">
      <c r="A234" s="10" t="s">
        <v>132</v>
      </c>
      <c r="B234" s="11" t="s">
        <v>323</v>
      </c>
      <c r="C234" s="11" t="s">
        <v>134</v>
      </c>
      <c r="D234" s="11" t="s">
        <v>54</v>
      </c>
      <c r="E234" s="11" t="s">
        <v>28</v>
      </c>
      <c r="F234" s="6">
        <v>12452.5</v>
      </c>
      <c r="G234" s="6">
        <v>12452.5</v>
      </c>
      <c r="H234" s="6">
        <f>F234-G234</f>
        <v>0</v>
      </c>
      <c r="I234" s="6">
        <f>G234/F234*100</f>
        <v>100</v>
      </c>
      <c r="J234" s="6">
        <f>G234/G715*100</f>
        <v>1.4174980236133259</v>
      </c>
    </row>
    <row r="235" spans="1:10" ht="12.75">
      <c r="A235" s="10"/>
      <c r="B235" s="11"/>
      <c r="C235" s="11"/>
      <c r="D235" s="11"/>
      <c r="E235" s="11"/>
      <c r="F235" s="6"/>
      <c r="G235" s="6"/>
      <c r="H235" s="6"/>
      <c r="I235" s="6"/>
      <c r="J235" s="6"/>
    </row>
    <row r="236" spans="1:10" ht="25.5">
      <c r="A236" s="9" t="s">
        <v>383</v>
      </c>
      <c r="B236" s="11" t="s">
        <v>325</v>
      </c>
      <c r="C236" s="11"/>
      <c r="D236" s="11" t="s">
        <v>54</v>
      </c>
      <c r="E236" s="11" t="s">
        <v>28</v>
      </c>
      <c r="F236" s="6">
        <f>F237</f>
        <v>2300</v>
      </c>
      <c r="G236" s="6">
        <f>G237</f>
        <v>2300</v>
      </c>
      <c r="H236" s="6">
        <f>F236-G236</f>
        <v>0</v>
      </c>
      <c r="I236" s="6">
        <f>G236/F236*100</f>
        <v>100</v>
      </c>
      <c r="J236" s="6">
        <f>G236/G715*100</f>
        <v>0.26181453156479817</v>
      </c>
    </row>
    <row r="237" spans="1:10" ht="25.5">
      <c r="A237" s="31" t="s">
        <v>371</v>
      </c>
      <c r="B237" s="11" t="s">
        <v>325</v>
      </c>
      <c r="C237" s="11" t="s">
        <v>372</v>
      </c>
      <c r="D237" s="11" t="s">
        <v>54</v>
      </c>
      <c r="E237" s="11" t="s">
        <v>28</v>
      </c>
      <c r="F237" s="6">
        <f>F238</f>
        <v>2300</v>
      </c>
      <c r="G237" s="6">
        <f>G238</f>
        <v>2300</v>
      </c>
      <c r="H237" s="6">
        <f>F237-G237</f>
        <v>0</v>
      </c>
      <c r="I237" s="6">
        <f>G237/F237*100</f>
        <v>100</v>
      </c>
      <c r="J237" s="6">
        <f>G237/G715*100</f>
        <v>0.26181453156479817</v>
      </c>
    </row>
    <row r="238" spans="1:10" ht="89.25">
      <c r="A238" s="31" t="s">
        <v>386</v>
      </c>
      <c r="B238" s="11" t="s">
        <v>325</v>
      </c>
      <c r="C238" s="11" t="s">
        <v>387</v>
      </c>
      <c r="D238" s="11" t="s">
        <v>54</v>
      </c>
      <c r="E238" s="11" t="s">
        <v>28</v>
      </c>
      <c r="F238" s="6">
        <v>2300</v>
      </c>
      <c r="G238" s="6">
        <v>2300</v>
      </c>
      <c r="H238" s="6">
        <f>F238-G238</f>
        <v>0</v>
      </c>
      <c r="I238" s="6">
        <f>G238/F238*100</f>
        <v>100</v>
      </c>
      <c r="J238" s="6">
        <f>G238/G715*100</f>
        <v>0.26181453156479817</v>
      </c>
    </row>
    <row r="239" spans="1:10" ht="12.75">
      <c r="A239" s="10"/>
      <c r="B239" s="11"/>
      <c r="C239" s="11"/>
      <c r="D239" s="11"/>
      <c r="E239" s="11"/>
      <c r="F239" s="6"/>
      <c r="G239" s="6"/>
      <c r="H239" s="6"/>
      <c r="I239" s="6"/>
      <c r="J239" s="6" t="s">
        <v>431</v>
      </c>
    </row>
    <row r="240" spans="1:10" ht="38.25">
      <c r="A240" s="10" t="s">
        <v>50</v>
      </c>
      <c r="B240" s="11" t="s">
        <v>324</v>
      </c>
      <c r="C240" s="11"/>
      <c r="D240" s="11"/>
      <c r="E240" s="11"/>
      <c r="F240" s="6">
        <f>F241+F243</f>
        <v>769.9</v>
      </c>
      <c r="G240" s="6">
        <f>G241+G243</f>
        <v>761.3</v>
      </c>
      <c r="H240" s="6">
        <f t="shared" si="15"/>
        <v>8.600000000000023</v>
      </c>
      <c r="I240" s="6">
        <f t="shared" si="16"/>
        <v>98.88297181452135</v>
      </c>
      <c r="J240" s="6">
        <f>G240/G715*100</f>
        <v>0.08666060994794819</v>
      </c>
    </row>
    <row r="241" spans="1:10" ht="25.5">
      <c r="A241" s="10" t="s">
        <v>18</v>
      </c>
      <c r="B241" s="11" t="s">
        <v>324</v>
      </c>
      <c r="C241" s="11" t="s">
        <v>19</v>
      </c>
      <c r="D241" s="11" t="s">
        <v>54</v>
      </c>
      <c r="E241" s="11" t="s">
        <v>75</v>
      </c>
      <c r="F241" s="6">
        <f>F242</f>
        <v>107.8</v>
      </c>
      <c r="G241" s="6">
        <f>G242</f>
        <v>105.9</v>
      </c>
      <c r="H241" s="6">
        <f t="shared" si="15"/>
        <v>1.8999999999999915</v>
      </c>
      <c r="I241" s="6">
        <f t="shared" si="16"/>
        <v>98.23747680890538</v>
      </c>
      <c r="J241" s="6">
        <f>G241/G715*100</f>
        <v>0.012054851692483534</v>
      </c>
    </row>
    <row r="242" spans="1:10" ht="12.75">
      <c r="A242" s="10" t="s">
        <v>132</v>
      </c>
      <c r="B242" s="11" t="s">
        <v>324</v>
      </c>
      <c r="C242" s="11" t="s">
        <v>134</v>
      </c>
      <c r="D242" s="11" t="s">
        <v>54</v>
      </c>
      <c r="E242" s="11" t="s">
        <v>75</v>
      </c>
      <c r="F242" s="6">
        <v>107.8</v>
      </c>
      <c r="G242" s="6">
        <v>105.9</v>
      </c>
      <c r="H242" s="6">
        <f t="shared" si="15"/>
        <v>1.8999999999999915</v>
      </c>
      <c r="I242" s="6">
        <f t="shared" si="16"/>
        <v>98.23747680890538</v>
      </c>
      <c r="J242" s="6">
        <f>G242/G715*100</f>
        <v>0.012054851692483534</v>
      </c>
    </row>
    <row r="243" spans="1:10" ht="25.5">
      <c r="A243" s="10" t="s">
        <v>18</v>
      </c>
      <c r="B243" s="11" t="s">
        <v>324</v>
      </c>
      <c r="C243" s="11" t="s">
        <v>19</v>
      </c>
      <c r="D243" s="11" t="s">
        <v>54</v>
      </c>
      <c r="E243" s="11" t="s">
        <v>28</v>
      </c>
      <c r="F243" s="6">
        <f>F244</f>
        <v>662.1</v>
      </c>
      <c r="G243" s="6">
        <f>G244</f>
        <v>655.4</v>
      </c>
      <c r="H243" s="6">
        <f t="shared" si="15"/>
        <v>6.7000000000000455</v>
      </c>
      <c r="I243" s="6">
        <f t="shared" si="16"/>
        <v>98.98806826763328</v>
      </c>
      <c r="J243" s="6">
        <f>G243/G715*100</f>
        <v>0.07460575825546466</v>
      </c>
    </row>
    <row r="244" spans="1:10" ht="12.75">
      <c r="A244" s="10" t="s">
        <v>132</v>
      </c>
      <c r="B244" s="11" t="s">
        <v>324</v>
      </c>
      <c r="C244" s="11" t="s">
        <v>134</v>
      </c>
      <c r="D244" s="11" t="s">
        <v>54</v>
      </c>
      <c r="E244" s="11" t="s">
        <v>28</v>
      </c>
      <c r="F244" s="6">
        <v>662.1</v>
      </c>
      <c r="G244" s="6">
        <v>655.4</v>
      </c>
      <c r="H244" s="6">
        <f t="shared" si="15"/>
        <v>6.7000000000000455</v>
      </c>
      <c r="I244" s="6">
        <f t="shared" si="16"/>
        <v>98.98806826763328</v>
      </c>
      <c r="J244" s="6">
        <f>G244/G715*100</f>
        <v>0.07460575825546466</v>
      </c>
    </row>
    <row r="245" spans="1:10" ht="18" customHeight="1">
      <c r="A245" s="31"/>
      <c r="B245" s="11"/>
      <c r="C245" s="11"/>
      <c r="D245" s="11"/>
      <c r="E245" s="11"/>
      <c r="F245" s="6"/>
      <c r="G245" s="6"/>
      <c r="H245" s="6"/>
      <c r="I245" s="6"/>
      <c r="J245" s="6"/>
    </row>
    <row r="246" spans="1:10" ht="38.25">
      <c r="A246" s="10" t="s">
        <v>374</v>
      </c>
      <c r="B246" s="11" t="s">
        <v>373</v>
      </c>
      <c r="C246" s="11"/>
      <c r="D246" s="11"/>
      <c r="E246" s="11"/>
      <c r="F246" s="6">
        <f>F247</f>
        <v>2300</v>
      </c>
      <c r="G246" s="6">
        <f>G247</f>
        <v>2300</v>
      </c>
      <c r="H246" s="6">
        <f t="shared" si="15"/>
        <v>0</v>
      </c>
      <c r="I246" s="6">
        <f t="shared" si="16"/>
        <v>100</v>
      </c>
      <c r="J246" s="6">
        <f>G246/G715*100</f>
        <v>0.26181453156479817</v>
      </c>
    </row>
    <row r="247" spans="1:10" ht="25.5">
      <c r="A247" s="31" t="s">
        <v>371</v>
      </c>
      <c r="B247" s="11" t="s">
        <v>373</v>
      </c>
      <c r="C247" s="11" t="s">
        <v>372</v>
      </c>
      <c r="D247" s="11" t="s">
        <v>54</v>
      </c>
      <c r="E247" s="11" t="s">
        <v>28</v>
      </c>
      <c r="F247" s="6">
        <f>F248</f>
        <v>2300</v>
      </c>
      <c r="G247" s="6">
        <f>G248</f>
        <v>2300</v>
      </c>
      <c r="H247" s="6">
        <f t="shared" si="15"/>
        <v>0</v>
      </c>
      <c r="I247" s="6">
        <f t="shared" si="16"/>
        <v>100</v>
      </c>
      <c r="J247" s="6">
        <f>G247/G715*100</f>
        <v>0.26181453156479817</v>
      </c>
    </row>
    <row r="248" spans="1:10" ht="89.25" customHeight="1">
      <c r="A248" s="31" t="s">
        <v>386</v>
      </c>
      <c r="B248" s="11" t="s">
        <v>373</v>
      </c>
      <c r="C248" s="11" t="s">
        <v>387</v>
      </c>
      <c r="D248" s="11" t="s">
        <v>54</v>
      </c>
      <c r="E248" s="11" t="s">
        <v>28</v>
      </c>
      <c r="F248" s="6">
        <v>2300</v>
      </c>
      <c r="G248" s="6">
        <v>2300</v>
      </c>
      <c r="H248" s="6">
        <f t="shared" si="15"/>
        <v>0</v>
      </c>
      <c r="I248" s="6">
        <f t="shared" si="16"/>
        <v>100</v>
      </c>
      <c r="J248" s="6">
        <f>G248/G715*100</f>
        <v>0.26181453156479817</v>
      </c>
    </row>
    <row r="249" spans="1:10" ht="12.75">
      <c r="A249" s="10"/>
      <c r="B249" s="11"/>
      <c r="C249" s="11"/>
      <c r="D249" s="11"/>
      <c r="E249" s="11"/>
      <c r="F249" s="6"/>
      <c r="G249" s="6"/>
      <c r="H249" s="6"/>
      <c r="I249" s="6"/>
      <c r="J249" s="6"/>
    </row>
    <row r="250" spans="1:10" ht="25.5">
      <c r="A250" s="10" t="s">
        <v>51</v>
      </c>
      <c r="B250" s="11" t="s">
        <v>262</v>
      </c>
      <c r="C250" s="11"/>
      <c r="D250" s="11"/>
      <c r="E250" s="11"/>
      <c r="F250" s="6">
        <f>F251</f>
        <v>31029.3</v>
      </c>
      <c r="G250" s="6">
        <f>G251</f>
        <v>31029.3</v>
      </c>
      <c r="H250" s="6">
        <f t="shared" si="15"/>
        <v>0</v>
      </c>
      <c r="I250" s="6">
        <f aca="true" t="shared" si="17" ref="I250:I262">G250/F250*100</f>
        <v>100</v>
      </c>
      <c r="J250" s="6">
        <f>G250/G715*100</f>
        <v>3.532139845340692</v>
      </c>
    </row>
    <row r="251" spans="1:10" ht="25.5">
      <c r="A251" s="10" t="s">
        <v>263</v>
      </c>
      <c r="B251" s="11" t="s">
        <v>264</v>
      </c>
      <c r="C251" s="11"/>
      <c r="D251" s="11"/>
      <c r="E251" s="11"/>
      <c r="F251" s="6">
        <f>F253+F256+F260</f>
        <v>31029.3</v>
      </c>
      <c r="G251" s="6">
        <f>G253+G256+G260</f>
        <v>31029.3</v>
      </c>
      <c r="H251" s="6">
        <f t="shared" si="15"/>
        <v>0</v>
      </c>
      <c r="I251" s="6">
        <f t="shared" si="17"/>
        <v>100</v>
      </c>
      <c r="J251" s="6">
        <f>G251/G715*100</f>
        <v>3.532139845340692</v>
      </c>
    </row>
    <row r="252" spans="1:10" ht="76.5">
      <c r="A252" s="10" t="s">
        <v>52</v>
      </c>
      <c r="B252" s="11" t="s">
        <v>265</v>
      </c>
      <c r="C252" s="11"/>
      <c r="D252" s="11"/>
      <c r="E252" s="11"/>
      <c r="F252" s="6">
        <f>F253</f>
        <v>29657.2</v>
      </c>
      <c r="G252" s="6">
        <f>G253</f>
        <v>29657.2</v>
      </c>
      <c r="H252" s="6">
        <f t="shared" si="15"/>
        <v>0</v>
      </c>
      <c r="I252" s="6">
        <f t="shared" si="17"/>
        <v>100</v>
      </c>
      <c r="J252" s="6">
        <f>G252/G715*100</f>
        <v>3.375950402401536</v>
      </c>
    </row>
    <row r="253" spans="1:10" ht="25.5">
      <c r="A253" s="10" t="s">
        <v>18</v>
      </c>
      <c r="B253" s="11" t="s">
        <v>265</v>
      </c>
      <c r="C253" s="11" t="s">
        <v>19</v>
      </c>
      <c r="D253" s="11" t="s">
        <v>16</v>
      </c>
      <c r="E253" s="11" t="s">
        <v>22</v>
      </c>
      <c r="F253" s="6">
        <f>F254</f>
        <v>29657.2</v>
      </c>
      <c r="G253" s="6">
        <f>G254</f>
        <v>29657.2</v>
      </c>
      <c r="H253" s="6">
        <f t="shared" si="15"/>
        <v>0</v>
      </c>
      <c r="I253" s="6">
        <f t="shared" si="17"/>
        <v>100</v>
      </c>
      <c r="J253" s="6">
        <f>G253/G715*100</f>
        <v>3.375950402401536</v>
      </c>
    </row>
    <row r="254" spans="1:10" ht="12.75">
      <c r="A254" s="10" t="s">
        <v>132</v>
      </c>
      <c r="B254" s="11" t="s">
        <v>265</v>
      </c>
      <c r="C254" s="11" t="s">
        <v>134</v>
      </c>
      <c r="D254" s="11" t="s">
        <v>16</v>
      </c>
      <c r="E254" s="11" t="s">
        <v>22</v>
      </c>
      <c r="F254" s="6">
        <v>29657.2</v>
      </c>
      <c r="G254" s="6">
        <v>29657.2</v>
      </c>
      <c r="H254" s="6">
        <f t="shared" si="15"/>
        <v>0</v>
      </c>
      <c r="I254" s="6">
        <f t="shared" si="17"/>
        <v>100</v>
      </c>
      <c r="J254" s="6">
        <f>G254/G715*100</f>
        <v>3.375950402401536</v>
      </c>
    </row>
    <row r="255" spans="1:10" ht="12.75">
      <c r="A255" s="10"/>
      <c r="B255" s="11"/>
      <c r="C255" s="11"/>
      <c r="D255" s="11"/>
      <c r="E255" s="11"/>
      <c r="F255" s="6"/>
      <c r="G255" s="6"/>
      <c r="H255" s="6"/>
      <c r="I255" s="6"/>
      <c r="J255" s="6"/>
    </row>
    <row r="256" spans="1:10" ht="63.75">
      <c r="A256" s="13" t="s">
        <v>23</v>
      </c>
      <c r="B256" s="14" t="s">
        <v>266</v>
      </c>
      <c r="C256" s="14"/>
      <c r="D256" s="14"/>
      <c r="E256" s="14"/>
      <c r="F256" s="6">
        <f>F257</f>
        <v>244.6</v>
      </c>
      <c r="G256" s="6">
        <f>G257</f>
        <v>244.6</v>
      </c>
      <c r="H256" s="6">
        <f t="shared" si="15"/>
        <v>0</v>
      </c>
      <c r="I256" s="6">
        <f t="shared" si="17"/>
        <v>100</v>
      </c>
      <c r="J256" s="6">
        <f>G256/G715*100</f>
        <v>0.02784340626989115</v>
      </c>
    </row>
    <row r="257" spans="1:10" ht="25.5">
      <c r="A257" s="13" t="s">
        <v>18</v>
      </c>
      <c r="B257" s="14" t="s">
        <v>266</v>
      </c>
      <c r="C257" s="14" t="s">
        <v>19</v>
      </c>
      <c r="D257" s="14" t="s">
        <v>16</v>
      </c>
      <c r="E257" s="14" t="s">
        <v>22</v>
      </c>
      <c r="F257" s="6">
        <f>F258</f>
        <v>244.6</v>
      </c>
      <c r="G257" s="6">
        <f>G258</f>
        <v>244.6</v>
      </c>
      <c r="H257" s="6">
        <f t="shared" si="15"/>
        <v>0</v>
      </c>
      <c r="I257" s="6">
        <f t="shared" si="17"/>
        <v>100</v>
      </c>
      <c r="J257" s="6">
        <f>G257/G715*100</f>
        <v>0.02784340626989115</v>
      </c>
    </row>
    <row r="258" spans="1:10" ht="12.75">
      <c r="A258" s="10" t="s">
        <v>132</v>
      </c>
      <c r="B258" s="14" t="s">
        <v>266</v>
      </c>
      <c r="C258" s="14" t="s">
        <v>134</v>
      </c>
      <c r="D258" s="14" t="s">
        <v>16</v>
      </c>
      <c r="E258" s="14" t="s">
        <v>22</v>
      </c>
      <c r="F258" s="6">
        <v>244.6</v>
      </c>
      <c r="G258" s="6">
        <v>244.6</v>
      </c>
      <c r="H258" s="6">
        <f t="shared" si="15"/>
        <v>0</v>
      </c>
      <c r="I258" s="6">
        <f t="shared" si="17"/>
        <v>100</v>
      </c>
      <c r="J258" s="6">
        <f>G258/G715*100</f>
        <v>0.02784340626989115</v>
      </c>
    </row>
    <row r="259" spans="1:10" ht="12.75">
      <c r="A259" s="10"/>
      <c r="B259" s="14"/>
      <c r="C259" s="14"/>
      <c r="D259" s="14"/>
      <c r="E259" s="14"/>
      <c r="F259" s="6"/>
      <c r="G259" s="6"/>
      <c r="H259" s="6"/>
      <c r="I259" s="6"/>
      <c r="J259" s="6"/>
    </row>
    <row r="260" spans="1:10" ht="76.5">
      <c r="A260" s="13" t="s">
        <v>388</v>
      </c>
      <c r="B260" s="14" t="s">
        <v>389</v>
      </c>
      <c r="C260" s="14"/>
      <c r="D260" s="14"/>
      <c r="E260" s="14"/>
      <c r="F260" s="6">
        <f>F261</f>
        <v>1127.5</v>
      </c>
      <c r="G260" s="6">
        <f>G261</f>
        <v>1127.5</v>
      </c>
      <c r="H260" s="6">
        <f t="shared" si="15"/>
        <v>0</v>
      </c>
      <c r="I260" s="6">
        <f t="shared" si="17"/>
        <v>100</v>
      </c>
      <c r="J260" s="6">
        <f>G260/G715*100</f>
        <v>0.1283460366692652</v>
      </c>
    </row>
    <row r="261" spans="1:10" ht="25.5">
      <c r="A261" s="13" t="s">
        <v>18</v>
      </c>
      <c r="B261" s="14" t="s">
        <v>389</v>
      </c>
      <c r="C261" s="14" t="s">
        <v>19</v>
      </c>
      <c r="D261" s="14" t="s">
        <v>16</v>
      </c>
      <c r="E261" s="14" t="s">
        <v>22</v>
      </c>
      <c r="F261" s="6">
        <f>F262</f>
        <v>1127.5</v>
      </c>
      <c r="G261" s="6">
        <f>G262</f>
        <v>1127.5</v>
      </c>
      <c r="H261" s="6">
        <f t="shared" si="15"/>
        <v>0</v>
      </c>
      <c r="I261" s="6">
        <f t="shared" si="17"/>
        <v>100</v>
      </c>
      <c r="J261" s="6">
        <f>G261/G715*100</f>
        <v>0.1283460366692652</v>
      </c>
    </row>
    <row r="262" spans="1:10" ht="12.75">
      <c r="A262" s="10" t="s">
        <v>132</v>
      </c>
      <c r="B262" s="14" t="s">
        <v>389</v>
      </c>
      <c r="C262" s="14" t="s">
        <v>134</v>
      </c>
      <c r="D262" s="14" t="s">
        <v>16</v>
      </c>
      <c r="E262" s="14" t="s">
        <v>22</v>
      </c>
      <c r="F262" s="6">
        <v>1127.5</v>
      </c>
      <c r="G262" s="6">
        <v>1127.5</v>
      </c>
      <c r="H262" s="6">
        <f t="shared" si="15"/>
        <v>0</v>
      </c>
      <c r="I262" s="6">
        <f t="shared" si="17"/>
        <v>100</v>
      </c>
      <c r="J262" s="6">
        <f>G262/G715*100</f>
        <v>0.1283460366692652</v>
      </c>
    </row>
    <row r="263" spans="1:10" ht="12.75">
      <c r="A263" s="10"/>
      <c r="B263" s="11"/>
      <c r="C263" s="11"/>
      <c r="D263" s="11"/>
      <c r="E263" s="11"/>
      <c r="F263" s="6"/>
      <c r="G263" s="6"/>
      <c r="H263" s="6"/>
      <c r="I263" s="6"/>
      <c r="J263" s="6"/>
    </row>
    <row r="264" spans="1:10" ht="63.75">
      <c r="A264" s="7" t="s">
        <v>62</v>
      </c>
      <c r="B264" s="45" t="s">
        <v>166</v>
      </c>
      <c r="C264" s="46"/>
      <c r="D264" s="45"/>
      <c r="E264" s="45"/>
      <c r="F264" s="44">
        <f>F265+F270</f>
        <v>12238</v>
      </c>
      <c r="G264" s="44">
        <f>G265+G270</f>
        <v>11458.599999999999</v>
      </c>
      <c r="H264" s="44">
        <f t="shared" si="15"/>
        <v>779.4000000000015</v>
      </c>
      <c r="I264" s="44">
        <f>G264/F264*100</f>
        <v>93.63131230593234</v>
      </c>
      <c r="J264" s="44">
        <f>G264/G715*100</f>
        <v>1.3043599962558243</v>
      </c>
    </row>
    <row r="265" spans="1:10" ht="51">
      <c r="A265" s="10" t="s">
        <v>64</v>
      </c>
      <c r="B265" s="11" t="s">
        <v>167</v>
      </c>
      <c r="C265" s="12"/>
      <c r="D265" s="11"/>
      <c r="E265" s="11"/>
      <c r="F265" s="6">
        <f aca="true" t="shared" si="18" ref="F265:G267">F266</f>
        <v>889.3</v>
      </c>
      <c r="G265" s="6">
        <f t="shared" si="18"/>
        <v>412.3</v>
      </c>
      <c r="H265" s="6">
        <f t="shared" si="15"/>
        <v>476.99999999999994</v>
      </c>
      <c r="I265" s="6">
        <f>G265/F265*100</f>
        <v>46.36230743281233</v>
      </c>
      <c r="J265" s="6">
        <f>G265/G715*100</f>
        <v>0.046933100593115784</v>
      </c>
    </row>
    <row r="266" spans="1:10" ht="63.75">
      <c r="A266" s="10" t="s">
        <v>65</v>
      </c>
      <c r="B266" s="11" t="s">
        <v>168</v>
      </c>
      <c r="C266" s="12"/>
      <c r="D266" s="11" t="s">
        <v>17</v>
      </c>
      <c r="E266" s="11" t="s">
        <v>63</v>
      </c>
      <c r="F266" s="6">
        <f t="shared" si="18"/>
        <v>889.3</v>
      </c>
      <c r="G266" s="6">
        <f t="shared" si="18"/>
        <v>412.3</v>
      </c>
      <c r="H266" s="6">
        <f t="shared" si="15"/>
        <v>476.99999999999994</v>
      </c>
      <c r="I266" s="6">
        <f>G266/F266*100</f>
        <v>46.36230743281233</v>
      </c>
      <c r="J266" s="6">
        <f>G266/G715*100</f>
        <v>0.046933100593115784</v>
      </c>
    </row>
    <row r="267" spans="1:10" ht="25.5">
      <c r="A267" s="10" t="s">
        <v>30</v>
      </c>
      <c r="B267" s="11" t="s">
        <v>168</v>
      </c>
      <c r="C267" s="12">
        <v>200</v>
      </c>
      <c r="D267" s="11" t="s">
        <v>17</v>
      </c>
      <c r="E267" s="11" t="s">
        <v>63</v>
      </c>
      <c r="F267" s="6">
        <f t="shared" si="18"/>
        <v>889.3</v>
      </c>
      <c r="G267" s="6">
        <f t="shared" si="18"/>
        <v>412.3</v>
      </c>
      <c r="H267" s="6">
        <f t="shared" si="15"/>
        <v>476.99999999999994</v>
      </c>
      <c r="I267" s="6">
        <f>G267/F267*100</f>
        <v>46.36230743281233</v>
      </c>
      <c r="J267" s="6">
        <f>G267/G715*100</f>
        <v>0.046933100593115784</v>
      </c>
    </row>
    <row r="268" spans="1:10" ht="25.5">
      <c r="A268" s="10" t="s">
        <v>157</v>
      </c>
      <c r="B268" s="11" t="s">
        <v>168</v>
      </c>
      <c r="C268" s="12">
        <v>240</v>
      </c>
      <c r="D268" s="11" t="s">
        <v>17</v>
      </c>
      <c r="E268" s="11" t="s">
        <v>63</v>
      </c>
      <c r="F268" s="6">
        <v>889.3</v>
      </c>
      <c r="G268" s="6">
        <v>412.3</v>
      </c>
      <c r="H268" s="6">
        <f t="shared" si="15"/>
        <v>476.99999999999994</v>
      </c>
      <c r="I268" s="6">
        <f>G268/F268*100</f>
        <v>46.36230743281233</v>
      </c>
      <c r="J268" s="6">
        <f>G268/G715*100</f>
        <v>0.046933100593115784</v>
      </c>
    </row>
    <row r="269" spans="1:10" ht="12.75">
      <c r="A269" s="10"/>
      <c r="B269" s="11"/>
      <c r="C269" s="12"/>
      <c r="D269" s="11"/>
      <c r="E269" s="11"/>
      <c r="F269" s="6"/>
      <c r="G269" s="6"/>
      <c r="H269" s="6"/>
      <c r="I269" s="6"/>
      <c r="J269" s="6"/>
    </row>
    <row r="270" spans="1:10" ht="51">
      <c r="A270" s="10" t="s">
        <v>169</v>
      </c>
      <c r="B270" s="11" t="s">
        <v>170</v>
      </c>
      <c r="C270" s="11"/>
      <c r="D270" s="11"/>
      <c r="E270" s="11"/>
      <c r="F270" s="6">
        <f>F271</f>
        <v>11348.7</v>
      </c>
      <c r="G270" s="6">
        <f>G271</f>
        <v>11046.3</v>
      </c>
      <c r="H270" s="6">
        <f t="shared" si="15"/>
        <v>302.40000000000146</v>
      </c>
      <c r="I270" s="6">
        <f>G270/F270*100</f>
        <v>97.33537762034416</v>
      </c>
      <c r="J270" s="6">
        <f>G270/G715*100</f>
        <v>1.2574268956627088</v>
      </c>
    </row>
    <row r="271" spans="1:10" ht="51">
      <c r="A271" s="10" t="s">
        <v>171</v>
      </c>
      <c r="B271" s="11" t="s">
        <v>172</v>
      </c>
      <c r="C271" s="11"/>
      <c r="D271" s="11"/>
      <c r="E271" s="11"/>
      <c r="F271" s="6">
        <f>F272</f>
        <v>11348.7</v>
      </c>
      <c r="G271" s="6">
        <f>G272</f>
        <v>11046.3</v>
      </c>
      <c r="H271" s="6">
        <f t="shared" si="15"/>
        <v>302.40000000000146</v>
      </c>
      <c r="I271" s="6">
        <f>G271/F271*100</f>
        <v>97.33537762034416</v>
      </c>
      <c r="J271" s="6">
        <f>G271/G715*100</f>
        <v>1.2574268956627088</v>
      </c>
    </row>
    <row r="272" spans="1:10" ht="63.75">
      <c r="A272" s="10" t="s">
        <v>159</v>
      </c>
      <c r="B272" s="11" t="s">
        <v>173</v>
      </c>
      <c r="C272" s="11"/>
      <c r="D272" s="11"/>
      <c r="E272" s="11"/>
      <c r="F272" s="6">
        <f>F273+F276</f>
        <v>11348.7</v>
      </c>
      <c r="G272" s="6">
        <f>G273+G276</f>
        <v>11046.3</v>
      </c>
      <c r="H272" s="6">
        <f t="shared" si="15"/>
        <v>302.40000000000146</v>
      </c>
      <c r="I272" s="6">
        <f>G272/F272*100</f>
        <v>97.33537762034416</v>
      </c>
      <c r="J272" s="6">
        <f>G272/G715*100</f>
        <v>1.2574268956627088</v>
      </c>
    </row>
    <row r="273" spans="1:10" ht="25.5">
      <c r="A273" s="10" t="s">
        <v>30</v>
      </c>
      <c r="B273" s="11" t="s">
        <v>173</v>
      </c>
      <c r="C273" s="11" t="s">
        <v>31</v>
      </c>
      <c r="D273" s="11" t="s">
        <v>17</v>
      </c>
      <c r="E273" s="11" t="s">
        <v>63</v>
      </c>
      <c r="F273" s="6">
        <f>F274</f>
        <v>8017.6</v>
      </c>
      <c r="G273" s="6">
        <f>G274</f>
        <v>7716.7</v>
      </c>
      <c r="H273" s="6">
        <f t="shared" si="15"/>
        <v>300.90000000000055</v>
      </c>
      <c r="I273" s="6">
        <f>G273/F273*100</f>
        <v>96.24700658551187</v>
      </c>
      <c r="J273" s="6">
        <f>G273/G715*100</f>
        <v>0.8784105198809036</v>
      </c>
    </row>
    <row r="274" spans="1:10" ht="25.5">
      <c r="A274" s="10" t="s">
        <v>157</v>
      </c>
      <c r="B274" s="11" t="s">
        <v>173</v>
      </c>
      <c r="C274" s="11" t="s">
        <v>135</v>
      </c>
      <c r="D274" s="11" t="s">
        <v>17</v>
      </c>
      <c r="E274" s="11" t="s">
        <v>63</v>
      </c>
      <c r="F274" s="6">
        <v>8017.6</v>
      </c>
      <c r="G274" s="6">
        <v>7716.7</v>
      </c>
      <c r="H274" s="6">
        <f t="shared" si="15"/>
        <v>300.90000000000055</v>
      </c>
      <c r="I274" s="6">
        <f>G274/F274*100</f>
        <v>96.24700658551187</v>
      </c>
      <c r="J274" s="6">
        <f>G274/G715*100</f>
        <v>0.8784105198809036</v>
      </c>
    </row>
    <row r="275" spans="1:10" ht="12.75">
      <c r="A275" s="10"/>
      <c r="B275" s="11"/>
      <c r="C275" s="12"/>
      <c r="D275" s="11"/>
      <c r="E275" s="11"/>
      <c r="F275" s="6"/>
      <c r="G275" s="6"/>
      <c r="H275" s="6"/>
      <c r="I275" s="6"/>
      <c r="J275" s="6"/>
    </row>
    <row r="276" spans="1:10" ht="25.5">
      <c r="A276" s="10" t="s">
        <v>30</v>
      </c>
      <c r="B276" s="11" t="s">
        <v>173</v>
      </c>
      <c r="C276" s="11" t="s">
        <v>31</v>
      </c>
      <c r="D276" s="11" t="s">
        <v>28</v>
      </c>
      <c r="E276" s="11" t="s">
        <v>17</v>
      </c>
      <c r="F276" s="6">
        <f>F277</f>
        <v>3331.1</v>
      </c>
      <c r="G276" s="6">
        <f>G277</f>
        <v>3329.6</v>
      </c>
      <c r="H276" s="6">
        <f t="shared" si="15"/>
        <v>1.5</v>
      </c>
      <c r="I276" s="6">
        <f>G276/F276*100</f>
        <v>99.95496982978595</v>
      </c>
      <c r="J276" s="6">
        <f>G276/G715*100</f>
        <v>0.37901637578180525</v>
      </c>
    </row>
    <row r="277" spans="1:10" ht="25.5">
      <c r="A277" s="10" t="s">
        <v>157</v>
      </c>
      <c r="B277" s="11" t="s">
        <v>173</v>
      </c>
      <c r="C277" s="11" t="s">
        <v>135</v>
      </c>
      <c r="D277" s="11" t="s">
        <v>28</v>
      </c>
      <c r="E277" s="11" t="s">
        <v>17</v>
      </c>
      <c r="F277" s="6">
        <v>3331.1</v>
      </c>
      <c r="G277" s="6">
        <v>3329.6</v>
      </c>
      <c r="H277" s="6">
        <f aca="true" t="shared" si="19" ref="H277:H363">F277-G277</f>
        <v>1.5</v>
      </c>
      <c r="I277" s="6">
        <f aca="true" t="shared" si="20" ref="I277:I363">G277/F277*100</f>
        <v>99.95496982978595</v>
      </c>
      <c r="J277" s="6">
        <f>G277/G715*100</f>
        <v>0.37901637578180525</v>
      </c>
    </row>
    <row r="278" spans="1:10" ht="12.75">
      <c r="A278" s="10"/>
      <c r="B278" s="11"/>
      <c r="C278" s="11"/>
      <c r="D278" s="11"/>
      <c r="E278" s="11"/>
      <c r="F278" s="6"/>
      <c r="G278" s="6"/>
      <c r="H278" s="6"/>
      <c r="I278" s="6"/>
      <c r="J278" s="6"/>
    </row>
    <row r="279" spans="1:10" ht="36" customHeight="1">
      <c r="A279" s="7" t="s">
        <v>66</v>
      </c>
      <c r="B279" s="45" t="s">
        <v>162</v>
      </c>
      <c r="C279" s="45"/>
      <c r="D279" s="45"/>
      <c r="E279" s="45"/>
      <c r="F279" s="44">
        <f>F280+F288+F298</f>
        <v>52784.40000000001</v>
      </c>
      <c r="G279" s="44">
        <f>G280+G288+G298</f>
        <v>51828.7</v>
      </c>
      <c r="H279" s="44">
        <f t="shared" si="19"/>
        <v>955.7000000000116</v>
      </c>
      <c r="I279" s="44">
        <f t="shared" si="20"/>
        <v>98.18942717924233</v>
      </c>
      <c r="J279" s="44">
        <f>G279/G715*100</f>
        <v>5.899785570483676</v>
      </c>
    </row>
    <row r="280" spans="1:10" ht="38.25">
      <c r="A280" s="10" t="s">
        <v>68</v>
      </c>
      <c r="B280" s="11" t="s">
        <v>174</v>
      </c>
      <c r="C280" s="11"/>
      <c r="D280" s="11"/>
      <c r="E280" s="11"/>
      <c r="F280" s="6">
        <f>F281</f>
        <v>225</v>
      </c>
      <c r="G280" s="6">
        <f>G281</f>
        <v>224.1</v>
      </c>
      <c r="H280" s="6">
        <f t="shared" si="19"/>
        <v>0.9000000000000057</v>
      </c>
      <c r="I280" s="6">
        <f t="shared" si="20"/>
        <v>99.6</v>
      </c>
      <c r="J280" s="6">
        <f>G280/G715*100</f>
        <v>0.025509841966813596</v>
      </c>
    </row>
    <row r="281" spans="1:10" ht="38.25">
      <c r="A281" s="10" t="s">
        <v>175</v>
      </c>
      <c r="B281" s="11" t="s">
        <v>176</v>
      </c>
      <c r="C281" s="11"/>
      <c r="D281" s="11"/>
      <c r="E281" s="11"/>
      <c r="F281" s="6">
        <f>F282</f>
        <v>225</v>
      </c>
      <c r="G281" s="6">
        <f>G282</f>
        <v>224.1</v>
      </c>
      <c r="H281" s="6">
        <f t="shared" si="19"/>
        <v>0.9000000000000057</v>
      </c>
      <c r="I281" s="6">
        <f t="shared" si="20"/>
        <v>99.6</v>
      </c>
      <c r="J281" s="6">
        <f>G281/G715*100</f>
        <v>0.025509841966813596</v>
      </c>
    </row>
    <row r="282" spans="1:10" ht="51">
      <c r="A282" s="10" t="s">
        <v>67</v>
      </c>
      <c r="B282" s="11" t="s">
        <v>177</v>
      </c>
      <c r="C282" s="11"/>
      <c r="D282" s="11"/>
      <c r="E282" s="11"/>
      <c r="F282" s="6">
        <f>F283+F285</f>
        <v>225</v>
      </c>
      <c r="G282" s="6">
        <f>G283+G285</f>
        <v>224.1</v>
      </c>
      <c r="H282" s="6">
        <f t="shared" si="19"/>
        <v>0.9000000000000057</v>
      </c>
      <c r="I282" s="6">
        <f t="shared" si="20"/>
        <v>99.6</v>
      </c>
      <c r="J282" s="6">
        <f>G282/G715*100</f>
        <v>0.025509841966813596</v>
      </c>
    </row>
    <row r="283" spans="1:10" ht="63.75">
      <c r="A283" s="10" t="s">
        <v>72</v>
      </c>
      <c r="B283" s="11" t="s">
        <v>177</v>
      </c>
      <c r="C283" s="11" t="s">
        <v>57</v>
      </c>
      <c r="D283" s="11" t="s">
        <v>17</v>
      </c>
      <c r="E283" s="11" t="s">
        <v>63</v>
      </c>
      <c r="F283" s="6">
        <f>F284</f>
        <v>98</v>
      </c>
      <c r="G283" s="6">
        <f>G284</f>
        <v>98</v>
      </c>
      <c r="H283" s="6">
        <f t="shared" si="19"/>
        <v>0</v>
      </c>
      <c r="I283" s="6">
        <f t="shared" si="20"/>
        <v>100</v>
      </c>
      <c r="J283" s="6">
        <f>G283/G715*100</f>
        <v>0.011155575692760966</v>
      </c>
    </row>
    <row r="284" spans="1:10" ht="25.5">
      <c r="A284" s="27" t="s">
        <v>138</v>
      </c>
      <c r="B284" s="11" t="s">
        <v>177</v>
      </c>
      <c r="C284" s="11" t="s">
        <v>137</v>
      </c>
      <c r="D284" s="11" t="s">
        <v>17</v>
      </c>
      <c r="E284" s="11" t="s">
        <v>63</v>
      </c>
      <c r="F284" s="6">
        <v>98</v>
      </c>
      <c r="G284" s="6">
        <v>98</v>
      </c>
      <c r="H284" s="6">
        <f t="shared" si="19"/>
        <v>0</v>
      </c>
      <c r="I284" s="6">
        <f t="shared" si="20"/>
        <v>100</v>
      </c>
      <c r="J284" s="6">
        <f>G284/G715*100</f>
        <v>0.011155575692760966</v>
      </c>
    </row>
    <row r="285" spans="1:10" ht="25.5">
      <c r="A285" s="10" t="s">
        <v>30</v>
      </c>
      <c r="B285" s="11" t="s">
        <v>177</v>
      </c>
      <c r="C285" s="12">
        <v>200</v>
      </c>
      <c r="D285" s="11" t="s">
        <v>17</v>
      </c>
      <c r="E285" s="11" t="s">
        <v>63</v>
      </c>
      <c r="F285" s="6">
        <f>F286</f>
        <v>127</v>
      </c>
      <c r="G285" s="6">
        <f>G286</f>
        <v>126.1</v>
      </c>
      <c r="H285" s="6">
        <f t="shared" si="19"/>
        <v>0.9000000000000057</v>
      </c>
      <c r="I285" s="6">
        <f t="shared" si="20"/>
        <v>99.29133858267716</v>
      </c>
      <c r="J285" s="6">
        <f>G285/G715*100</f>
        <v>0.01435426627405263</v>
      </c>
    </row>
    <row r="286" spans="1:10" ht="25.5">
      <c r="A286" s="10" t="s">
        <v>157</v>
      </c>
      <c r="B286" s="11" t="s">
        <v>177</v>
      </c>
      <c r="C286" s="12">
        <v>240</v>
      </c>
      <c r="D286" s="11" t="s">
        <v>17</v>
      </c>
      <c r="E286" s="11" t="s">
        <v>63</v>
      </c>
      <c r="F286" s="6">
        <v>127</v>
      </c>
      <c r="G286" s="6">
        <v>126.1</v>
      </c>
      <c r="H286" s="6">
        <f t="shared" si="19"/>
        <v>0.9000000000000057</v>
      </c>
      <c r="I286" s="6">
        <f t="shared" si="20"/>
        <v>99.29133858267716</v>
      </c>
      <c r="J286" s="6">
        <f>G286/G715*100</f>
        <v>0.01435426627405263</v>
      </c>
    </row>
    <row r="287" spans="1:10" ht="12.75">
      <c r="A287" s="10"/>
      <c r="B287" s="11"/>
      <c r="C287" s="12"/>
      <c r="D287" s="11"/>
      <c r="E287" s="11"/>
      <c r="F287" s="6"/>
      <c r="G287" s="6"/>
      <c r="H287" s="6"/>
      <c r="I287" s="6"/>
      <c r="J287" s="6"/>
    </row>
    <row r="288" spans="1:10" ht="38.25">
      <c r="A288" s="9" t="s">
        <v>70</v>
      </c>
      <c r="B288" s="11" t="s">
        <v>178</v>
      </c>
      <c r="C288" s="11"/>
      <c r="D288" s="11"/>
      <c r="E288" s="11"/>
      <c r="F288" s="6">
        <f>F289</f>
        <v>544.5</v>
      </c>
      <c r="G288" s="6">
        <f>G289</f>
        <v>508.6</v>
      </c>
      <c r="H288" s="6">
        <f t="shared" si="19"/>
        <v>35.89999999999998</v>
      </c>
      <c r="I288" s="6">
        <f t="shared" si="20"/>
        <v>93.40679522497705</v>
      </c>
      <c r="J288" s="6">
        <f>G288/G715*100</f>
        <v>0.057895161197328855</v>
      </c>
    </row>
    <row r="289" spans="1:10" ht="38.25">
      <c r="A289" s="10" t="s">
        <v>179</v>
      </c>
      <c r="B289" s="11" t="s">
        <v>180</v>
      </c>
      <c r="C289" s="11"/>
      <c r="D289" s="11"/>
      <c r="E289" s="11"/>
      <c r="F289" s="6">
        <f>F290</f>
        <v>544.5</v>
      </c>
      <c r="G289" s="6">
        <f>G290</f>
        <v>508.6</v>
      </c>
      <c r="H289" s="6">
        <f t="shared" si="19"/>
        <v>35.89999999999998</v>
      </c>
      <c r="I289" s="6">
        <f t="shared" si="20"/>
        <v>93.40679522497705</v>
      </c>
      <c r="J289" s="6">
        <f>G289/G715*100</f>
        <v>0.057895161197328855</v>
      </c>
    </row>
    <row r="290" spans="1:10" ht="51">
      <c r="A290" s="10" t="s">
        <v>69</v>
      </c>
      <c r="B290" s="11" t="s">
        <v>181</v>
      </c>
      <c r="C290" s="11"/>
      <c r="D290" s="11"/>
      <c r="E290" s="11"/>
      <c r="F290" s="6">
        <f>F291+F293+F295</f>
        <v>544.5</v>
      </c>
      <c r="G290" s="6">
        <f>G291+G293+G295</f>
        <v>508.6</v>
      </c>
      <c r="H290" s="6">
        <f t="shared" si="19"/>
        <v>35.89999999999998</v>
      </c>
      <c r="I290" s="6">
        <f t="shared" si="20"/>
        <v>93.40679522497705</v>
      </c>
      <c r="J290" s="6">
        <f>G290/G715*100</f>
        <v>0.057895161197328855</v>
      </c>
    </row>
    <row r="291" spans="1:10" ht="25.5">
      <c r="A291" s="10" t="s">
        <v>30</v>
      </c>
      <c r="B291" s="11" t="s">
        <v>181</v>
      </c>
      <c r="C291" s="12">
        <v>200</v>
      </c>
      <c r="D291" s="11" t="s">
        <v>17</v>
      </c>
      <c r="E291" s="11" t="s">
        <v>63</v>
      </c>
      <c r="F291" s="6">
        <f>F292</f>
        <v>181</v>
      </c>
      <c r="G291" s="6">
        <f>G292</f>
        <v>148.4</v>
      </c>
      <c r="H291" s="6">
        <f t="shared" si="19"/>
        <v>32.599999999999994</v>
      </c>
      <c r="I291" s="6">
        <f t="shared" si="20"/>
        <v>81.9889502762431</v>
      </c>
      <c r="J291" s="6">
        <f>G291/G715*100</f>
        <v>0.01689272890618089</v>
      </c>
    </row>
    <row r="292" spans="1:10" ht="25.5">
      <c r="A292" s="10" t="s">
        <v>157</v>
      </c>
      <c r="B292" s="11" t="s">
        <v>181</v>
      </c>
      <c r="C292" s="12">
        <v>240</v>
      </c>
      <c r="D292" s="11" t="s">
        <v>17</v>
      </c>
      <c r="E292" s="11" t="s">
        <v>63</v>
      </c>
      <c r="F292" s="6">
        <v>181</v>
      </c>
      <c r="G292" s="6">
        <v>148.4</v>
      </c>
      <c r="H292" s="6">
        <f t="shared" si="19"/>
        <v>32.599999999999994</v>
      </c>
      <c r="I292" s="6">
        <f t="shared" si="20"/>
        <v>81.9889502762431</v>
      </c>
      <c r="J292" s="6">
        <f>G292/G715*100</f>
        <v>0.01689272890618089</v>
      </c>
    </row>
    <row r="293" spans="1:10" ht="12.75">
      <c r="A293" s="10" t="s">
        <v>90</v>
      </c>
      <c r="B293" s="11" t="s">
        <v>181</v>
      </c>
      <c r="C293" s="12">
        <v>300</v>
      </c>
      <c r="D293" s="11" t="s">
        <v>17</v>
      </c>
      <c r="E293" s="11" t="s">
        <v>63</v>
      </c>
      <c r="F293" s="6">
        <f>F294</f>
        <v>210</v>
      </c>
      <c r="G293" s="6">
        <f>G294</f>
        <v>209.4</v>
      </c>
      <c r="H293" s="6">
        <f t="shared" si="19"/>
        <v>0.5999999999999943</v>
      </c>
      <c r="I293" s="6">
        <f t="shared" si="20"/>
        <v>99.71428571428572</v>
      </c>
      <c r="J293" s="6">
        <f>G293/G715*100</f>
        <v>0.023836505612899454</v>
      </c>
    </row>
    <row r="294" spans="1:10" ht="25.5">
      <c r="A294" s="33" t="s">
        <v>140</v>
      </c>
      <c r="B294" s="11" t="s">
        <v>181</v>
      </c>
      <c r="C294" s="12">
        <v>320</v>
      </c>
      <c r="D294" s="11" t="s">
        <v>17</v>
      </c>
      <c r="E294" s="11" t="s">
        <v>63</v>
      </c>
      <c r="F294" s="6">
        <v>210</v>
      </c>
      <c r="G294" s="6">
        <v>209.4</v>
      </c>
      <c r="H294" s="6">
        <f t="shared" si="19"/>
        <v>0.5999999999999943</v>
      </c>
      <c r="I294" s="6">
        <f t="shared" si="20"/>
        <v>99.71428571428572</v>
      </c>
      <c r="J294" s="6">
        <f>G294/G715*100</f>
        <v>0.023836505612899454</v>
      </c>
    </row>
    <row r="295" spans="1:10" ht="25.5">
      <c r="A295" s="10" t="s">
        <v>18</v>
      </c>
      <c r="B295" s="11" t="s">
        <v>181</v>
      </c>
      <c r="C295" s="12">
        <v>600</v>
      </c>
      <c r="D295" s="11" t="s">
        <v>17</v>
      </c>
      <c r="E295" s="11" t="s">
        <v>63</v>
      </c>
      <c r="F295" s="6">
        <f>F296</f>
        <v>153.5</v>
      </c>
      <c r="G295" s="6">
        <f>G296</f>
        <v>150.8</v>
      </c>
      <c r="H295" s="6">
        <f t="shared" si="19"/>
        <v>2.6999999999999886</v>
      </c>
      <c r="I295" s="6">
        <f t="shared" si="20"/>
        <v>98.24104234527688</v>
      </c>
      <c r="J295" s="6">
        <f>G295/G715*100</f>
        <v>0.017165926678248507</v>
      </c>
    </row>
    <row r="296" spans="1:10" ht="38.25">
      <c r="A296" s="10" t="s">
        <v>439</v>
      </c>
      <c r="B296" s="11" t="s">
        <v>181</v>
      </c>
      <c r="C296" s="12">
        <v>630</v>
      </c>
      <c r="D296" s="11" t="s">
        <v>17</v>
      </c>
      <c r="E296" s="11" t="s">
        <v>63</v>
      </c>
      <c r="F296" s="6">
        <v>153.5</v>
      </c>
      <c r="G296" s="6">
        <v>150.8</v>
      </c>
      <c r="H296" s="6">
        <f t="shared" si="19"/>
        <v>2.6999999999999886</v>
      </c>
      <c r="I296" s="6">
        <f t="shared" si="20"/>
        <v>98.24104234527688</v>
      </c>
      <c r="J296" s="6">
        <f>G296/G715*100</f>
        <v>0.017165926678248507</v>
      </c>
    </row>
    <row r="297" spans="1:10" ht="12.75">
      <c r="A297" s="10"/>
      <c r="B297" s="11"/>
      <c r="C297" s="12"/>
      <c r="D297" s="11"/>
      <c r="E297" s="11"/>
      <c r="F297" s="6"/>
      <c r="G297" s="6"/>
      <c r="H297" s="6"/>
      <c r="I297" s="6"/>
      <c r="J297" s="6"/>
    </row>
    <row r="298" spans="1:10" ht="38.25">
      <c r="A298" s="10" t="s">
        <v>494</v>
      </c>
      <c r="B298" s="11" t="s">
        <v>440</v>
      </c>
      <c r="C298" s="11"/>
      <c r="D298" s="11"/>
      <c r="E298" s="11"/>
      <c r="F298" s="6">
        <f>F299</f>
        <v>52014.90000000001</v>
      </c>
      <c r="G298" s="6">
        <f>G299</f>
        <v>51096</v>
      </c>
      <c r="H298" s="6">
        <f t="shared" si="19"/>
        <v>918.9000000000087</v>
      </c>
      <c r="I298" s="6">
        <f t="shared" si="20"/>
        <v>98.23339081686207</v>
      </c>
      <c r="J298" s="6">
        <f>G298/G715*100</f>
        <v>5.816380567319534</v>
      </c>
    </row>
    <row r="299" spans="1:10" ht="38.25">
      <c r="A299" s="10" t="s">
        <v>495</v>
      </c>
      <c r="B299" s="11" t="s">
        <v>442</v>
      </c>
      <c r="C299" s="11"/>
      <c r="D299" s="11"/>
      <c r="E299" s="11"/>
      <c r="F299" s="6">
        <f>F300+F304+F310+F317+F321+F325+F329+F333+F339+F343+F347+F351+F357+F361</f>
        <v>52014.90000000001</v>
      </c>
      <c r="G299" s="6">
        <f>G300+G304+G310+G317+G321+G325+G329+G333+G339+G343+G347+G351+G357+G361</f>
        <v>51096</v>
      </c>
      <c r="H299" s="6">
        <f t="shared" si="19"/>
        <v>918.9000000000087</v>
      </c>
      <c r="I299" s="6">
        <f t="shared" si="20"/>
        <v>98.23339081686207</v>
      </c>
      <c r="J299" s="6" t="e">
        <f>G299/G716*100</f>
        <v>#DIV/0!</v>
      </c>
    </row>
    <row r="300" spans="1:10" ht="25.5">
      <c r="A300" s="10" t="s">
        <v>71</v>
      </c>
      <c r="B300" s="11" t="s">
        <v>161</v>
      </c>
      <c r="C300" s="11"/>
      <c r="D300" s="11"/>
      <c r="E300" s="11"/>
      <c r="F300" s="6">
        <f>F301</f>
        <v>2512.8</v>
      </c>
      <c r="G300" s="6">
        <f>G301</f>
        <v>2491.8</v>
      </c>
      <c r="H300" s="6">
        <f t="shared" si="19"/>
        <v>21</v>
      </c>
      <c r="I300" s="6">
        <f t="shared" si="20"/>
        <v>99.16427889207259</v>
      </c>
      <c r="J300" s="6">
        <f>G300/G715*100</f>
        <v>0.2836475868492018</v>
      </c>
    </row>
    <row r="301" spans="1:10" ht="63.75">
      <c r="A301" s="10" t="s">
        <v>72</v>
      </c>
      <c r="B301" s="11" t="s">
        <v>161</v>
      </c>
      <c r="C301" s="11" t="s">
        <v>57</v>
      </c>
      <c r="D301" s="11" t="s">
        <v>17</v>
      </c>
      <c r="E301" s="11" t="s">
        <v>22</v>
      </c>
      <c r="F301" s="6">
        <f>F302</f>
        <v>2512.8</v>
      </c>
      <c r="G301" s="6">
        <f>G302</f>
        <v>2491.8</v>
      </c>
      <c r="H301" s="6">
        <f t="shared" si="19"/>
        <v>21</v>
      </c>
      <c r="I301" s="6">
        <f t="shared" si="20"/>
        <v>99.16427889207259</v>
      </c>
      <c r="J301" s="6">
        <f>G301/G715*100</f>
        <v>0.2836475868492018</v>
      </c>
    </row>
    <row r="302" spans="1:10" ht="25.5">
      <c r="A302" s="27" t="s">
        <v>138</v>
      </c>
      <c r="B302" s="11" t="s">
        <v>161</v>
      </c>
      <c r="C302" s="11" t="s">
        <v>137</v>
      </c>
      <c r="D302" s="11" t="s">
        <v>17</v>
      </c>
      <c r="E302" s="11" t="s">
        <v>22</v>
      </c>
      <c r="F302" s="6">
        <v>2512.8</v>
      </c>
      <c r="G302" s="6">
        <v>2491.8</v>
      </c>
      <c r="H302" s="6">
        <f t="shared" si="19"/>
        <v>21</v>
      </c>
      <c r="I302" s="6">
        <f t="shared" si="20"/>
        <v>99.16427889207259</v>
      </c>
      <c r="J302" s="6">
        <f>G302/G715*100</f>
        <v>0.2836475868492018</v>
      </c>
    </row>
    <row r="303" spans="1:10" ht="12.75">
      <c r="A303" s="27"/>
      <c r="B303" s="11"/>
      <c r="C303" s="11"/>
      <c r="D303" s="11"/>
      <c r="E303" s="11"/>
      <c r="F303" s="6"/>
      <c r="G303" s="6"/>
      <c r="H303" s="6"/>
      <c r="I303" s="6"/>
      <c r="J303" s="6"/>
    </row>
    <row r="304" spans="1:10" ht="25.5">
      <c r="A304" s="10" t="s">
        <v>375</v>
      </c>
      <c r="B304" s="11" t="s">
        <v>163</v>
      </c>
      <c r="C304" s="11"/>
      <c r="D304" s="11"/>
      <c r="E304" s="11"/>
      <c r="F304" s="6">
        <f>F305+F307</f>
        <v>41564.600000000006</v>
      </c>
      <c r="G304" s="6">
        <f>G305+G307</f>
        <v>40876.700000000004</v>
      </c>
      <c r="H304" s="6">
        <f t="shared" si="19"/>
        <v>687.9000000000015</v>
      </c>
      <c r="I304" s="6">
        <f t="shared" si="20"/>
        <v>98.34498587740529</v>
      </c>
      <c r="J304" s="6">
        <f>G304/G715*100</f>
        <v>4.653093070615125</v>
      </c>
    </row>
    <row r="305" spans="1:10" ht="63.75">
      <c r="A305" s="10" t="s">
        <v>72</v>
      </c>
      <c r="B305" s="11" t="s">
        <v>163</v>
      </c>
      <c r="C305" s="11" t="s">
        <v>57</v>
      </c>
      <c r="D305" s="11" t="s">
        <v>17</v>
      </c>
      <c r="E305" s="11" t="s">
        <v>9</v>
      </c>
      <c r="F305" s="6">
        <f>F306</f>
        <v>41559.8</v>
      </c>
      <c r="G305" s="6">
        <f>G306</f>
        <v>40875.3</v>
      </c>
      <c r="H305" s="6">
        <f t="shared" si="19"/>
        <v>684.5</v>
      </c>
      <c r="I305" s="6">
        <f t="shared" si="20"/>
        <v>98.3529757121064</v>
      </c>
      <c r="J305" s="6">
        <f>G305/G715*100</f>
        <v>4.652933705248085</v>
      </c>
    </row>
    <row r="306" spans="1:10" ht="25.5">
      <c r="A306" s="27" t="s">
        <v>138</v>
      </c>
      <c r="B306" s="11" t="s">
        <v>163</v>
      </c>
      <c r="C306" s="11" t="s">
        <v>137</v>
      </c>
      <c r="D306" s="11" t="s">
        <v>17</v>
      </c>
      <c r="E306" s="11" t="s">
        <v>9</v>
      </c>
      <c r="F306" s="6">
        <v>41559.8</v>
      </c>
      <c r="G306" s="6">
        <v>40875.3</v>
      </c>
      <c r="H306" s="6">
        <f t="shared" si="19"/>
        <v>684.5</v>
      </c>
      <c r="I306" s="6">
        <f t="shared" si="20"/>
        <v>98.3529757121064</v>
      </c>
      <c r="J306" s="6">
        <f>G306/G715*100</f>
        <v>4.652933705248085</v>
      </c>
    </row>
    <row r="307" spans="1:10" ht="12.75">
      <c r="A307" s="37" t="s">
        <v>13</v>
      </c>
      <c r="B307" s="11" t="s">
        <v>163</v>
      </c>
      <c r="C307" s="11" t="s">
        <v>14</v>
      </c>
      <c r="D307" s="11" t="s">
        <v>17</v>
      </c>
      <c r="E307" s="11" t="s">
        <v>9</v>
      </c>
      <c r="F307" s="6">
        <f>F308</f>
        <v>4.8</v>
      </c>
      <c r="G307" s="6">
        <f>G308</f>
        <v>1.4</v>
      </c>
      <c r="H307" s="6">
        <f t="shared" si="19"/>
        <v>3.4</v>
      </c>
      <c r="I307" s="6">
        <f t="shared" si="20"/>
        <v>29.166666666666668</v>
      </c>
      <c r="J307" s="6">
        <f>G307/G715*100</f>
        <v>0.00015936536703944237</v>
      </c>
    </row>
    <row r="308" spans="1:10" ht="12.75">
      <c r="A308" s="37" t="s">
        <v>408</v>
      </c>
      <c r="B308" s="11" t="s">
        <v>163</v>
      </c>
      <c r="C308" s="11" t="s">
        <v>149</v>
      </c>
      <c r="D308" s="11" t="s">
        <v>17</v>
      </c>
      <c r="E308" s="11" t="s">
        <v>9</v>
      </c>
      <c r="F308" s="6">
        <v>4.8</v>
      </c>
      <c r="G308" s="6">
        <v>1.4</v>
      </c>
      <c r="H308" s="6">
        <f t="shared" si="19"/>
        <v>3.4</v>
      </c>
      <c r="I308" s="6">
        <f t="shared" si="20"/>
        <v>29.166666666666668</v>
      </c>
      <c r="J308" s="6">
        <f>G308/G715*100</f>
        <v>0.00015936536703944237</v>
      </c>
    </row>
    <row r="309" spans="1:10" ht="12.75">
      <c r="A309" s="27"/>
      <c r="B309" s="11"/>
      <c r="C309" s="11"/>
      <c r="D309" s="11"/>
      <c r="E309" s="11"/>
      <c r="F309" s="6"/>
      <c r="G309" s="6"/>
      <c r="H309" s="6"/>
      <c r="I309" s="6"/>
      <c r="J309" s="6"/>
    </row>
    <row r="310" spans="1:10" ht="25.5">
      <c r="A310" s="10" t="s">
        <v>376</v>
      </c>
      <c r="B310" s="11" t="s">
        <v>164</v>
      </c>
      <c r="C310" s="11"/>
      <c r="D310" s="11" t="s">
        <v>17</v>
      </c>
      <c r="E310" s="11" t="s">
        <v>9</v>
      </c>
      <c r="F310" s="6">
        <f>F311+F313</f>
        <v>656.3000000000001</v>
      </c>
      <c r="G310" s="6">
        <f>G311+G313</f>
        <v>583.9</v>
      </c>
      <c r="H310" s="6">
        <f t="shared" si="19"/>
        <v>72.40000000000009</v>
      </c>
      <c r="I310" s="6">
        <f t="shared" si="20"/>
        <v>88.96845954593935</v>
      </c>
      <c r="J310" s="6">
        <f>G310/G715*100</f>
        <v>0.06646674129595029</v>
      </c>
    </row>
    <row r="311" spans="1:10" ht="25.5">
      <c r="A311" s="10" t="s">
        <v>30</v>
      </c>
      <c r="B311" s="11" t="s">
        <v>164</v>
      </c>
      <c r="C311" s="11" t="s">
        <v>31</v>
      </c>
      <c r="D311" s="11" t="s">
        <v>17</v>
      </c>
      <c r="E311" s="11" t="s">
        <v>9</v>
      </c>
      <c r="F311" s="6">
        <f>F312</f>
        <v>630.6</v>
      </c>
      <c r="G311" s="6">
        <f>G312</f>
        <v>575.9</v>
      </c>
      <c r="H311" s="6">
        <f t="shared" si="19"/>
        <v>54.700000000000045</v>
      </c>
      <c r="I311" s="6">
        <f t="shared" si="20"/>
        <v>91.32572153504597</v>
      </c>
      <c r="J311" s="6">
        <f>G311/G715*100</f>
        <v>0.0655560820557249</v>
      </c>
    </row>
    <row r="312" spans="1:10" ht="25.5">
      <c r="A312" s="10" t="s">
        <v>157</v>
      </c>
      <c r="B312" s="11" t="s">
        <v>164</v>
      </c>
      <c r="C312" s="11" t="s">
        <v>135</v>
      </c>
      <c r="D312" s="11" t="s">
        <v>17</v>
      </c>
      <c r="E312" s="11" t="s">
        <v>9</v>
      </c>
      <c r="F312" s="6">
        <v>630.6</v>
      </c>
      <c r="G312" s="6">
        <v>575.9</v>
      </c>
      <c r="H312" s="6">
        <f t="shared" si="19"/>
        <v>54.700000000000045</v>
      </c>
      <c r="I312" s="6">
        <f t="shared" si="20"/>
        <v>91.32572153504597</v>
      </c>
      <c r="J312" s="6">
        <f>G312/G715*100</f>
        <v>0.0655560820557249</v>
      </c>
    </row>
    <row r="313" spans="1:10" ht="12.75">
      <c r="A313" s="10" t="s">
        <v>13</v>
      </c>
      <c r="B313" s="11" t="s">
        <v>164</v>
      </c>
      <c r="C313" s="11" t="s">
        <v>14</v>
      </c>
      <c r="D313" s="11" t="s">
        <v>17</v>
      </c>
      <c r="E313" s="11" t="s">
        <v>9</v>
      </c>
      <c r="F313" s="6">
        <f>F314+F315</f>
        <v>25.7</v>
      </c>
      <c r="G313" s="6">
        <f>G314+G315</f>
        <v>8</v>
      </c>
      <c r="H313" s="6">
        <f t="shared" si="19"/>
        <v>17.7</v>
      </c>
      <c r="I313" s="6">
        <f t="shared" si="20"/>
        <v>31.1284046692607</v>
      </c>
      <c r="J313" s="6">
        <f>G313/G715*100</f>
        <v>0.0009106592402253849</v>
      </c>
    </row>
    <row r="314" spans="1:10" ht="12.75">
      <c r="A314" s="10" t="s">
        <v>146</v>
      </c>
      <c r="B314" s="11" t="s">
        <v>164</v>
      </c>
      <c r="C314" s="11" t="s">
        <v>147</v>
      </c>
      <c r="D314" s="11" t="s">
        <v>17</v>
      </c>
      <c r="E314" s="11" t="s">
        <v>9</v>
      </c>
      <c r="F314" s="6">
        <v>7.8</v>
      </c>
      <c r="G314" s="6">
        <v>7.8</v>
      </c>
      <c r="H314" s="6">
        <f t="shared" si="19"/>
        <v>0</v>
      </c>
      <c r="I314" s="6">
        <f t="shared" si="20"/>
        <v>100</v>
      </c>
      <c r="J314" s="6">
        <f>G314/G715*100</f>
        <v>0.0008878927592197505</v>
      </c>
    </row>
    <row r="315" spans="1:10" ht="12.75">
      <c r="A315" s="10" t="s">
        <v>148</v>
      </c>
      <c r="B315" s="11" t="s">
        <v>164</v>
      </c>
      <c r="C315" s="11" t="s">
        <v>149</v>
      </c>
      <c r="D315" s="11" t="s">
        <v>17</v>
      </c>
      <c r="E315" s="11" t="s">
        <v>9</v>
      </c>
      <c r="F315" s="6">
        <v>17.9</v>
      </c>
      <c r="G315" s="6">
        <v>0.2</v>
      </c>
      <c r="H315" s="6">
        <f t="shared" si="19"/>
        <v>17.7</v>
      </c>
      <c r="I315" s="6">
        <f t="shared" si="20"/>
        <v>1.11731843575419</v>
      </c>
      <c r="J315" s="6">
        <f>G315/G715*100</f>
        <v>2.2766481005634627E-05</v>
      </c>
    </row>
    <row r="316" spans="1:10" ht="12.75">
      <c r="A316" s="10"/>
      <c r="B316" s="11"/>
      <c r="C316" s="11"/>
      <c r="D316" s="11"/>
      <c r="E316" s="11"/>
      <c r="F316" s="6"/>
      <c r="G316" s="6"/>
      <c r="H316" s="6"/>
      <c r="I316" s="6"/>
      <c r="J316" s="6"/>
    </row>
    <row r="317" spans="1:10" ht="51">
      <c r="A317" s="10" t="s">
        <v>377</v>
      </c>
      <c r="B317" s="11" t="s">
        <v>165</v>
      </c>
      <c r="C317" s="11"/>
      <c r="D317" s="11"/>
      <c r="E317" s="11"/>
      <c r="F317" s="6">
        <f>F318</f>
        <v>945</v>
      </c>
      <c r="G317" s="6">
        <f>G318</f>
        <v>913.1</v>
      </c>
      <c r="H317" s="6">
        <f t="shared" si="19"/>
        <v>31.899999999999977</v>
      </c>
      <c r="I317" s="6">
        <f t="shared" si="20"/>
        <v>96.62433862433862</v>
      </c>
      <c r="J317" s="6">
        <f>G317/G715*100</f>
        <v>0.10394036903122489</v>
      </c>
    </row>
    <row r="318" spans="1:10" ht="63.75">
      <c r="A318" s="10" t="s">
        <v>73</v>
      </c>
      <c r="B318" s="11" t="s">
        <v>165</v>
      </c>
      <c r="C318" s="11" t="s">
        <v>57</v>
      </c>
      <c r="D318" s="11" t="s">
        <v>17</v>
      </c>
      <c r="E318" s="11" t="s">
        <v>9</v>
      </c>
      <c r="F318" s="6">
        <f>F319</f>
        <v>945</v>
      </c>
      <c r="G318" s="6">
        <f>G319</f>
        <v>913.1</v>
      </c>
      <c r="H318" s="6">
        <f t="shared" si="19"/>
        <v>31.899999999999977</v>
      </c>
      <c r="I318" s="6">
        <f t="shared" si="20"/>
        <v>96.62433862433862</v>
      </c>
      <c r="J318" s="6">
        <f>G318/G715*100</f>
        <v>0.10394036903122489</v>
      </c>
    </row>
    <row r="319" spans="1:10" ht="25.5">
      <c r="A319" s="27" t="s">
        <v>138</v>
      </c>
      <c r="B319" s="11" t="s">
        <v>165</v>
      </c>
      <c r="C319" s="11" t="s">
        <v>137</v>
      </c>
      <c r="D319" s="11" t="s">
        <v>17</v>
      </c>
      <c r="E319" s="11" t="s">
        <v>9</v>
      </c>
      <c r="F319" s="6">
        <v>945</v>
      </c>
      <c r="G319" s="6">
        <v>913.1</v>
      </c>
      <c r="H319" s="6">
        <f t="shared" si="19"/>
        <v>31.899999999999977</v>
      </c>
      <c r="I319" s="6">
        <f t="shared" si="20"/>
        <v>96.62433862433862</v>
      </c>
      <c r="J319" s="6">
        <f>G319/G715*100</f>
        <v>0.10394036903122489</v>
      </c>
    </row>
    <row r="320" spans="1:10" ht="12.75">
      <c r="A320" s="27"/>
      <c r="B320" s="11"/>
      <c r="C320" s="11"/>
      <c r="D320" s="11"/>
      <c r="E320" s="11"/>
      <c r="F320" s="6"/>
      <c r="G320" s="6"/>
      <c r="H320" s="6"/>
      <c r="I320" s="6"/>
      <c r="J320" s="6"/>
    </row>
    <row r="321" spans="1:10" ht="57" customHeight="1">
      <c r="A321" s="10" t="s">
        <v>493</v>
      </c>
      <c r="B321" s="14" t="s">
        <v>183</v>
      </c>
      <c r="C321" s="17"/>
      <c r="D321" s="11"/>
      <c r="E321" s="11"/>
      <c r="F321" s="6">
        <f>F322</f>
        <v>1652.3</v>
      </c>
      <c r="G321" s="6">
        <f>G322</f>
        <v>1652.3</v>
      </c>
      <c r="H321" s="6">
        <f t="shared" si="19"/>
        <v>0</v>
      </c>
      <c r="I321" s="6">
        <f t="shared" si="20"/>
        <v>100</v>
      </c>
      <c r="J321" s="6">
        <f>G321/G715*100</f>
        <v>0.18808528282805045</v>
      </c>
    </row>
    <row r="322" spans="1:10" ht="25.5">
      <c r="A322" s="10" t="s">
        <v>30</v>
      </c>
      <c r="B322" s="14" t="s">
        <v>183</v>
      </c>
      <c r="C322" s="17">
        <v>200</v>
      </c>
      <c r="D322" s="11" t="s">
        <v>17</v>
      </c>
      <c r="E322" s="11" t="s">
        <v>63</v>
      </c>
      <c r="F322" s="6">
        <f>F323</f>
        <v>1652.3</v>
      </c>
      <c r="G322" s="6">
        <f>G323</f>
        <v>1652.3</v>
      </c>
      <c r="H322" s="6">
        <f t="shared" si="19"/>
        <v>0</v>
      </c>
      <c r="I322" s="6">
        <f t="shared" si="20"/>
        <v>100</v>
      </c>
      <c r="J322" s="6">
        <f>G322/G715*100</f>
        <v>0.18808528282805045</v>
      </c>
    </row>
    <row r="323" spans="1:10" ht="25.5">
      <c r="A323" s="10" t="s">
        <v>157</v>
      </c>
      <c r="B323" s="14" t="s">
        <v>183</v>
      </c>
      <c r="C323" s="17">
        <v>240</v>
      </c>
      <c r="D323" s="11" t="s">
        <v>17</v>
      </c>
      <c r="E323" s="11" t="s">
        <v>63</v>
      </c>
      <c r="F323" s="6">
        <v>1652.3</v>
      </c>
      <c r="G323" s="6">
        <v>1652.3</v>
      </c>
      <c r="H323" s="6">
        <f t="shared" si="19"/>
        <v>0</v>
      </c>
      <c r="I323" s="6">
        <f t="shared" si="20"/>
        <v>100</v>
      </c>
      <c r="J323" s="6">
        <f>G323/G715*100</f>
        <v>0.18808528282805045</v>
      </c>
    </row>
    <row r="324" spans="1:10" ht="12.75">
      <c r="A324" s="10"/>
      <c r="B324" s="14"/>
      <c r="C324" s="17"/>
      <c r="D324" s="11"/>
      <c r="E324" s="11"/>
      <c r="F324" s="6"/>
      <c r="G324" s="6"/>
      <c r="H324" s="6"/>
      <c r="I324" s="6"/>
      <c r="J324" s="6"/>
    </row>
    <row r="325" spans="1:10" ht="25.5">
      <c r="A325" s="13" t="s">
        <v>76</v>
      </c>
      <c r="B325" s="14" t="s">
        <v>200</v>
      </c>
      <c r="C325" s="14"/>
      <c r="D325" s="14"/>
      <c r="E325" s="14"/>
      <c r="F325" s="15">
        <f>F326</f>
        <v>1342.2</v>
      </c>
      <c r="G325" s="15">
        <f>G326</f>
        <v>1342.2</v>
      </c>
      <c r="H325" s="6">
        <f>F325-G325</f>
        <v>0</v>
      </c>
      <c r="I325" s="6">
        <f>G325/F325*100</f>
        <v>100</v>
      </c>
      <c r="J325" s="6">
        <f>G325/G715*100</f>
        <v>0.15278585402881398</v>
      </c>
    </row>
    <row r="326" spans="1:10" ht="63.75">
      <c r="A326" s="13" t="s">
        <v>72</v>
      </c>
      <c r="B326" s="14" t="s">
        <v>200</v>
      </c>
      <c r="C326" s="14" t="s">
        <v>57</v>
      </c>
      <c r="D326" s="14" t="s">
        <v>75</v>
      </c>
      <c r="E326" s="14" t="s">
        <v>9</v>
      </c>
      <c r="F326" s="15">
        <f>F327</f>
        <v>1342.2</v>
      </c>
      <c r="G326" s="15">
        <f>G327</f>
        <v>1342.2</v>
      </c>
      <c r="H326" s="6">
        <f>F326-G326</f>
        <v>0</v>
      </c>
      <c r="I326" s="6">
        <f>G326/F326*100</f>
        <v>100</v>
      </c>
      <c r="J326" s="6">
        <f>G326/G715*100</f>
        <v>0.15278585402881398</v>
      </c>
    </row>
    <row r="327" spans="1:10" ht="25.5">
      <c r="A327" s="27" t="s">
        <v>138</v>
      </c>
      <c r="B327" s="14" t="s">
        <v>200</v>
      </c>
      <c r="C327" s="14" t="s">
        <v>137</v>
      </c>
      <c r="D327" s="14" t="s">
        <v>75</v>
      </c>
      <c r="E327" s="14" t="s">
        <v>9</v>
      </c>
      <c r="F327" s="15">
        <v>1342.2</v>
      </c>
      <c r="G327" s="6">
        <v>1342.2</v>
      </c>
      <c r="H327" s="6">
        <f>F327-G327</f>
        <v>0</v>
      </c>
      <c r="I327" s="6">
        <f>G327/F327*100</f>
        <v>100</v>
      </c>
      <c r="J327" s="6">
        <f>G327/G715*100</f>
        <v>0.15278585402881398</v>
      </c>
    </row>
    <row r="328" spans="1:10" ht="12.75">
      <c r="A328" s="10"/>
      <c r="B328" s="14"/>
      <c r="C328" s="17"/>
      <c r="D328" s="11"/>
      <c r="E328" s="11"/>
      <c r="F328" s="6"/>
      <c r="G328" s="6"/>
      <c r="H328" s="6"/>
      <c r="I328" s="6"/>
      <c r="J328" s="6"/>
    </row>
    <row r="329" spans="1:10" ht="76.5">
      <c r="A329" s="13" t="s">
        <v>227</v>
      </c>
      <c r="B329" s="14" t="s">
        <v>228</v>
      </c>
      <c r="C329" s="14"/>
      <c r="D329" s="14"/>
      <c r="E329" s="14"/>
      <c r="F329" s="15">
        <f>F330</f>
        <v>13.2</v>
      </c>
      <c r="G329" s="15">
        <f>G330</f>
        <v>13.2</v>
      </c>
      <c r="H329" s="6">
        <f>F329-G329</f>
        <v>0</v>
      </c>
      <c r="I329" s="6">
        <f>G329/F329*100</f>
        <v>100</v>
      </c>
      <c r="J329" s="6">
        <f>G329/G715*100</f>
        <v>0.0015025877463718852</v>
      </c>
    </row>
    <row r="330" spans="1:10" ht="25.5">
      <c r="A330" s="10" t="s">
        <v>30</v>
      </c>
      <c r="B330" s="14" t="s">
        <v>228</v>
      </c>
      <c r="C330" s="14" t="s">
        <v>31</v>
      </c>
      <c r="D330" s="14" t="s">
        <v>9</v>
      </c>
      <c r="E330" s="14" t="s">
        <v>77</v>
      </c>
      <c r="F330" s="15">
        <f>F331</f>
        <v>13.2</v>
      </c>
      <c r="G330" s="15">
        <f>G331</f>
        <v>13.2</v>
      </c>
      <c r="H330" s="6">
        <f>F330-G330</f>
        <v>0</v>
      </c>
      <c r="I330" s="6">
        <f>G330/F330*100</f>
        <v>100</v>
      </c>
      <c r="J330" s="6">
        <f>G330/G715*100</f>
        <v>0.0015025877463718852</v>
      </c>
    </row>
    <row r="331" spans="1:10" ht="25.5">
      <c r="A331" s="10" t="s">
        <v>157</v>
      </c>
      <c r="B331" s="14" t="s">
        <v>228</v>
      </c>
      <c r="C331" s="14" t="s">
        <v>135</v>
      </c>
      <c r="D331" s="14" t="s">
        <v>9</v>
      </c>
      <c r="E331" s="14" t="s">
        <v>77</v>
      </c>
      <c r="F331" s="15">
        <v>13.2</v>
      </c>
      <c r="G331" s="6">
        <v>13.2</v>
      </c>
      <c r="H331" s="6">
        <f>F331-G331</f>
        <v>0</v>
      </c>
      <c r="I331" s="6">
        <f>G331/F331*100</f>
        <v>100</v>
      </c>
      <c r="J331" s="6">
        <f>G331/G715*100</f>
        <v>0.0015025877463718852</v>
      </c>
    </row>
    <row r="332" spans="1:10" ht="12.75">
      <c r="A332" s="10"/>
      <c r="B332" s="14"/>
      <c r="C332" s="17"/>
      <c r="D332" s="11"/>
      <c r="E332" s="11"/>
      <c r="F332" s="6"/>
      <c r="G332" s="6"/>
      <c r="H332" s="6"/>
      <c r="I332" s="6"/>
      <c r="J332" s="6"/>
    </row>
    <row r="333" spans="1:10" ht="76.5">
      <c r="A333" s="13" t="s">
        <v>301</v>
      </c>
      <c r="B333" s="14" t="s">
        <v>302</v>
      </c>
      <c r="C333" s="14"/>
      <c r="D333" s="14"/>
      <c r="E333" s="14"/>
      <c r="F333" s="15">
        <f>F334+F336</f>
        <v>1762</v>
      </c>
      <c r="G333" s="15">
        <f>G334+G336</f>
        <v>1673.7</v>
      </c>
      <c r="H333" s="6">
        <f>F333-G333</f>
        <v>88.29999999999995</v>
      </c>
      <c r="I333" s="6">
        <f>G333/F333*100</f>
        <v>94.98864926220205</v>
      </c>
      <c r="J333" s="6">
        <f>G333/G715*100</f>
        <v>0.19052129629565337</v>
      </c>
    </row>
    <row r="334" spans="1:10" ht="63.75">
      <c r="A334" s="13" t="s">
        <v>56</v>
      </c>
      <c r="B334" s="14" t="s">
        <v>302</v>
      </c>
      <c r="C334" s="14" t="s">
        <v>57</v>
      </c>
      <c r="D334" s="14" t="s">
        <v>60</v>
      </c>
      <c r="E334" s="14" t="s">
        <v>9</v>
      </c>
      <c r="F334" s="15">
        <f>F335</f>
        <v>895.2</v>
      </c>
      <c r="G334" s="15">
        <f>G335</f>
        <v>895.1</v>
      </c>
      <c r="H334" s="6">
        <f>F334-G334</f>
        <v>0.10000000000002274</v>
      </c>
      <c r="I334" s="6">
        <f>G334/F334*100</f>
        <v>99.98882931188561</v>
      </c>
      <c r="J334" s="6">
        <f>G334/G715*100</f>
        <v>0.10189138574071775</v>
      </c>
    </row>
    <row r="335" spans="1:10" ht="25.5">
      <c r="A335" s="13" t="s">
        <v>136</v>
      </c>
      <c r="B335" s="14" t="s">
        <v>302</v>
      </c>
      <c r="C335" s="14" t="s">
        <v>137</v>
      </c>
      <c r="D335" s="14" t="s">
        <v>60</v>
      </c>
      <c r="E335" s="14" t="s">
        <v>9</v>
      </c>
      <c r="F335" s="15">
        <v>895.2</v>
      </c>
      <c r="G335" s="6">
        <v>895.1</v>
      </c>
      <c r="H335" s="6">
        <f>F335-G335</f>
        <v>0.10000000000002274</v>
      </c>
      <c r="I335" s="6">
        <f>G335/F335*100</f>
        <v>99.98882931188561</v>
      </c>
      <c r="J335" s="6">
        <f>G335/G715*100</f>
        <v>0.10189138574071775</v>
      </c>
    </row>
    <row r="336" spans="1:10" ht="25.5">
      <c r="A336" s="13" t="s">
        <v>30</v>
      </c>
      <c r="B336" s="14" t="s">
        <v>302</v>
      </c>
      <c r="C336" s="14" t="s">
        <v>31</v>
      </c>
      <c r="D336" s="14" t="s">
        <v>60</v>
      </c>
      <c r="E336" s="14" t="s">
        <v>9</v>
      </c>
      <c r="F336" s="15">
        <f>F337</f>
        <v>866.8</v>
      </c>
      <c r="G336" s="15">
        <f>G337</f>
        <v>778.6</v>
      </c>
      <c r="H336" s="6">
        <f>F336-G336</f>
        <v>88.19999999999993</v>
      </c>
      <c r="I336" s="6">
        <f>G336/F336*100</f>
        <v>89.82464236271343</v>
      </c>
      <c r="J336" s="6">
        <f>G336/G715*100</f>
        <v>0.08862991055493559</v>
      </c>
    </row>
    <row r="337" spans="1:10" ht="25.5">
      <c r="A337" s="10" t="s">
        <v>157</v>
      </c>
      <c r="B337" s="14" t="s">
        <v>302</v>
      </c>
      <c r="C337" s="14" t="s">
        <v>135</v>
      </c>
      <c r="D337" s="14" t="s">
        <v>60</v>
      </c>
      <c r="E337" s="14" t="s">
        <v>9</v>
      </c>
      <c r="F337" s="15">
        <v>866.8</v>
      </c>
      <c r="G337" s="6">
        <v>778.6</v>
      </c>
      <c r="H337" s="6">
        <f>F337-G337</f>
        <v>88.19999999999993</v>
      </c>
      <c r="I337" s="6">
        <f>G337/F337*100</f>
        <v>89.82464236271343</v>
      </c>
      <c r="J337" s="6">
        <f>G337/G715*100</f>
        <v>0.08862991055493559</v>
      </c>
    </row>
    <row r="338" spans="1:10" ht="12.75">
      <c r="A338" s="10"/>
      <c r="B338" s="14"/>
      <c r="C338" s="14"/>
      <c r="D338" s="14"/>
      <c r="E338" s="14"/>
      <c r="F338" s="15"/>
      <c r="G338" s="6"/>
      <c r="H338" s="6"/>
      <c r="I338" s="6"/>
      <c r="J338" s="6"/>
    </row>
    <row r="339" spans="1:10" ht="76.5">
      <c r="A339" s="13" t="s">
        <v>303</v>
      </c>
      <c r="B339" s="14" t="s">
        <v>304</v>
      </c>
      <c r="C339" s="14"/>
      <c r="D339" s="14"/>
      <c r="E339" s="14"/>
      <c r="F339" s="15">
        <f>F340</f>
        <v>88</v>
      </c>
      <c r="G339" s="15">
        <f>G340</f>
        <v>80.1</v>
      </c>
      <c r="H339" s="6">
        <f>F339-G339</f>
        <v>7.900000000000006</v>
      </c>
      <c r="I339" s="6">
        <f>G339/F339*100</f>
        <v>91.02272727272727</v>
      </c>
      <c r="J339" s="6">
        <f>G339/G715*100</f>
        <v>0.009117975642756666</v>
      </c>
    </row>
    <row r="340" spans="1:10" ht="63.75">
      <c r="A340" s="13" t="s">
        <v>56</v>
      </c>
      <c r="B340" s="14" t="s">
        <v>304</v>
      </c>
      <c r="C340" s="14" t="s">
        <v>57</v>
      </c>
      <c r="D340" s="14" t="s">
        <v>60</v>
      </c>
      <c r="E340" s="14" t="s">
        <v>9</v>
      </c>
      <c r="F340" s="15">
        <f>F341</f>
        <v>88</v>
      </c>
      <c r="G340" s="15">
        <f>G341</f>
        <v>80.1</v>
      </c>
      <c r="H340" s="6">
        <f>F340-G340</f>
        <v>7.900000000000006</v>
      </c>
      <c r="I340" s="6">
        <f>G340/F340*100</f>
        <v>91.02272727272727</v>
      </c>
      <c r="J340" s="6">
        <f>G340/G715*100</f>
        <v>0.009117975642756666</v>
      </c>
    </row>
    <row r="341" spans="1:10" ht="25.5">
      <c r="A341" s="13" t="s">
        <v>136</v>
      </c>
      <c r="B341" s="14" t="s">
        <v>304</v>
      </c>
      <c r="C341" s="14" t="s">
        <v>137</v>
      </c>
      <c r="D341" s="14" t="s">
        <v>60</v>
      </c>
      <c r="E341" s="14" t="s">
        <v>9</v>
      </c>
      <c r="F341" s="15">
        <v>88</v>
      </c>
      <c r="G341" s="6">
        <v>80.1</v>
      </c>
      <c r="H341" s="6">
        <f>F341-G341</f>
        <v>7.900000000000006</v>
      </c>
      <c r="I341" s="6">
        <f>G341/F341*100</f>
        <v>91.02272727272727</v>
      </c>
      <c r="J341" s="6">
        <f>G341/G715*100</f>
        <v>0.009117975642756666</v>
      </c>
    </row>
    <row r="342" spans="1:10" ht="12.75">
      <c r="A342" s="13"/>
      <c r="B342" s="14"/>
      <c r="C342" s="14"/>
      <c r="D342" s="14"/>
      <c r="E342" s="14"/>
      <c r="F342" s="15"/>
      <c r="G342" s="6"/>
      <c r="H342" s="6"/>
      <c r="I342" s="6"/>
      <c r="J342" s="6"/>
    </row>
    <row r="343" spans="1:10" ht="102">
      <c r="A343" s="9" t="s">
        <v>74</v>
      </c>
      <c r="B343" s="14" t="s">
        <v>182</v>
      </c>
      <c r="C343" s="14"/>
      <c r="D343" s="11"/>
      <c r="E343" s="11"/>
      <c r="F343" s="6">
        <f>F344</f>
        <v>6</v>
      </c>
      <c r="G343" s="6">
        <f>G344</f>
        <v>6</v>
      </c>
      <c r="H343" s="6">
        <f>F343-G343</f>
        <v>0</v>
      </c>
      <c r="I343" s="6">
        <f>G343/F343*100</f>
        <v>100</v>
      </c>
      <c r="J343" s="6">
        <f>G343/G715*100</f>
        <v>0.0006829944301690388</v>
      </c>
    </row>
    <row r="344" spans="1:10" ht="25.5">
      <c r="A344" s="10" t="s">
        <v>30</v>
      </c>
      <c r="B344" s="14" t="s">
        <v>182</v>
      </c>
      <c r="C344" s="17">
        <v>200</v>
      </c>
      <c r="D344" s="11" t="s">
        <v>17</v>
      </c>
      <c r="E344" s="11" t="s">
        <v>63</v>
      </c>
      <c r="F344" s="6">
        <f>F345</f>
        <v>6</v>
      </c>
      <c r="G344" s="6">
        <f>G345</f>
        <v>6</v>
      </c>
      <c r="H344" s="6">
        <f>F344-G344</f>
        <v>0</v>
      </c>
      <c r="I344" s="6">
        <f>G344/F344*100</f>
        <v>100</v>
      </c>
      <c r="J344" s="6">
        <f>G344/G715*100</f>
        <v>0.0006829944301690388</v>
      </c>
    </row>
    <row r="345" spans="1:10" ht="25.5">
      <c r="A345" s="10" t="s">
        <v>157</v>
      </c>
      <c r="B345" s="14" t="s">
        <v>182</v>
      </c>
      <c r="C345" s="17">
        <v>240</v>
      </c>
      <c r="D345" s="11" t="s">
        <v>17</v>
      </c>
      <c r="E345" s="11" t="s">
        <v>63</v>
      </c>
      <c r="F345" s="6">
        <v>6</v>
      </c>
      <c r="G345" s="6">
        <v>6</v>
      </c>
      <c r="H345" s="6">
        <f>F345-G345</f>
        <v>0</v>
      </c>
      <c r="I345" s="6">
        <f>G345/F345*100</f>
        <v>100</v>
      </c>
      <c r="J345" s="6">
        <f>G345/G715*100</f>
        <v>0.0006829944301690388</v>
      </c>
    </row>
    <row r="346" spans="1:10" ht="12.75">
      <c r="A346" s="10"/>
      <c r="B346" s="14"/>
      <c r="C346" s="17"/>
      <c r="D346" s="11"/>
      <c r="E346" s="11"/>
      <c r="F346" s="6"/>
      <c r="G346" s="6"/>
      <c r="H346" s="6"/>
      <c r="I346" s="6"/>
      <c r="J346" s="6"/>
    </row>
    <row r="347" spans="1:10" ht="25.5">
      <c r="A347" s="10" t="s">
        <v>441</v>
      </c>
      <c r="B347" s="14" t="s">
        <v>184</v>
      </c>
      <c r="C347" s="17"/>
      <c r="D347" s="11"/>
      <c r="E347" s="11"/>
      <c r="F347" s="6">
        <f>F348</f>
        <v>481.5</v>
      </c>
      <c r="G347" s="6">
        <f>G348</f>
        <v>481.5</v>
      </c>
      <c r="H347" s="6">
        <f>F347-G347</f>
        <v>0</v>
      </c>
      <c r="I347" s="6">
        <f>G347/F347*100</f>
        <v>100</v>
      </c>
      <c r="J347" s="6">
        <f>G347/G715*100</f>
        <v>0.05481030302106536</v>
      </c>
    </row>
    <row r="348" spans="1:10" ht="63.75">
      <c r="A348" s="13" t="s">
        <v>56</v>
      </c>
      <c r="B348" s="14" t="s">
        <v>184</v>
      </c>
      <c r="C348" s="14" t="s">
        <v>57</v>
      </c>
      <c r="D348" s="14" t="s">
        <v>17</v>
      </c>
      <c r="E348" s="14" t="s">
        <v>63</v>
      </c>
      <c r="F348" s="6">
        <f>F349</f>
        <v>481.5</v>
      </c>
      <c r="G348" s="6">
        <f>G349</f>
        <v>481.5</v>
      </c>
      <c r="H348" s="6">
        <f>F348-G348</f>
        <v>0</v>
      </c>
      <c r="I348" s="6">
        <f>G348/F348*100</f>
        <v>100</v>
      </c>
      <c r="J348" s="6">
        <f>G348/G715*100</f>
        <v>0.05481030302106536</v>
      </c>
    </row>
    <row r="349" spans="1:10" ht="25.5">
      <c r="A349" s="27" t="s">
        <v>138</v>
      </c>
      <c r="B349" s="14" t="s">
        <v>184</v>
      </c>
      <c r="C349" s="14" t="s">
        <v>137</v>
      </c>
      <c r="D349" s="14" t="s">
        <v>17</v>
      </c>
      <c r="E349" s="14" t="s">
        <v>63</v>
      </c>
      <c r="F349" s="6">
        <v>481.5</v>
      </c>
      <c r="G349" s="6">
        <v>481.5</v>
      </c>
      <c r="H349" s="6">
        <f>F349-G349</f>
        <v>0</v>
      </c>
      <c r="I349" s="6">
        <f>G349/F349*100</f>
        <v>100</v>
      </c>
      <c r="J349" s="6">
        <f>G349/G715*100</f>
        <v>0.05481030302106536</v>
      </c>
    </row>
    <row r="350" spans="1:10" ht="12.75">
      <c r="A350" s="27"/>
      <c r="B350" s="14"/>
      <c r="C350" s="14"/>
      <c r="D350" s="14"/>
      <c r="E350" s="14"/>
      <c r="F350" s="6"/>
      <c r="G350" s="6"/>
      <c r="H350" s="6"/>
      <c r="I350" s="6"/>
      <c r="J350" s="6"/>
    </row>
    <row r="351" spans="1:10" ht="38.25">
      <c r="A351" s="13" t="s">
        <v>78</v>
      </c>
      <c r="B351" s="14" t="s">
        <v>305</v>
      </c>
      <c r="C351" s="14"/>
      <c r="D351" s="14"/>
      <c r="E351" s="14"/>
      <c r="F351" s="15">
        <f>F352+F354</f>
        <v>881</v>
      </c>
      <c r="G351" s="15">
        <f>G352+G354</f>
        <v>875.4</v>
      </c>
      <c r="H351" s="6">
        <f>F351-G351</f>
        <v>5.600000000000023</v>
      </c>
      <c r="I351" s="6">
        <f>G351/F351*100</f>
        <v>99.3643586833144</v>
      </c>
      <c r="J351" s="6">
        <f>G351/G715*100</f>
        <v>0.09964888736166275</v>
      </c>
    </row>
    <row r="352" spans="1:10" ht="63.75">
      <c r="A352" s="13" t="s">
        <v>56</v>
      </c>
      <c r="B352" s="14" t="s">
        <v>305</v>
      </c>
      <c r="C352" s="14" t="s">
        <v>57</v>
      </c>
      <c r="D352" s="14" t="s">
        <v>60</v>
      </c>
      <c r="E352" s="14" t="s">
        <v>9</v>
      </c>
      <c r="F352" s="15">
        <f>F353</f>
        <v>662.5</v>
      </c>
      <c r="G352" s="15">
        <f>G353</f>
        <v>656.9</v>
      </c>
      <c r="H352" s="6">
        <f>F352-G352</f>
        <v>5.600000000000023</v>
      </c>
      <c r="I352" s="6">
        <f>G352/F352*100</f>
        <v>99.15471698113207</v>
      </c>
      <c r="J352" s="6">
        <f>G352/G715*100</f>
        <v>0.07477650686300692</v>
      </c>
    </row>
    <row r="353" spans="1:10" ht="25.5">
      <c r="A353" s="13" t="s">
        <v>136</v>
      </c>
      <c r="B353" s="14" t="s">
        <v>305</v>
      </c>
      <c r="C353" s="14" t="s">
        <v>137</v>
      </c>
      <c r="D353" s="14" t="s">
        <v>60</v>
      </c>
      <c r="E353" s="14" t="s">
        <v>9</v>
      </c>
      <c r="F353" s="15">
        <v>662.5</v>
      </c>
      <c r="G353" s="6">
        <v>656.9</v>
      </c>
      <c r="H353" s="6">
        <f>F353-G353</f>
        <v>5.600000000000023</v>
      </c>
      <c r="I353" s="6">
        <f>G353/F353*100</f>
        <v>99.15471698113207</v>
      </c>
      <c r="J353" s="6">
        <f>G353/G715*100</f>
        <v>0.07477650686300692</v>
      </c>
    </row>
    <row r="354" spans="1:10" ht="25.5">
      <c r="A354" s="13" t="s">
        <v>30</v>
      </c>
      <c r="B354" s="14" t="s">
        <v>305</v>
      </c>
      <c r="C354" s="14" t="s">
        <v>31</v>
      </c>
      <c r="D354" s="14" t="s">
        <v>60</v>
      </c>
      <c r="E354" s="14" t="s">
        <v>9</v>
      </c>
      <c r="F354" s="15">
        <f>F355</f>
        <v>218.5</v>
      </c>
      <c r="G354" s="15">
        <f>G355</f>
        <v>218.5</v>
      </c>
      <c r="H354" s="6">
        <f>F354-G354</f>
        <v>0</v>
      </c>
      <c r="I354" s="6">
        <f>G354/F354*100</f>
        <v>100</v>
      </c>
      <c r="J354" s="6">
        <f>G354/G715*100</f>
        <v>0.024872380498655828</v>
      </c>
    </row>
    <row r="355" spans="1:10" ht="25.5">
      <c r="A355" s="10" t="s">
        <v>157</v>
      </c>
      <c r="B355" s="14" t="s">
        <v>305</v>
      </c>
      <c r="C355" s="14" t="s">
        <v>135</v>
      </c>
      <c r="D355" s="14" t="s">
        <v>60</v>
      </c>
      <c r="E355" s="14" t="s">
        <v>9</v>
      </c>
      <c r="F355" s="15">
        <v>218.5</v>
      </c>
      <c r="G355" s="6">
        <v>218.5</v>
      </c>
      <c r="H355" s="6">
        <f>F355-G355</f>
        <v>0</v>
      </c>
      <c r="I355" s="6">
        <f>G355/F355*100</f>
        <v>100</v>
      </c>
      <c r="J355" s="6">
        <f>G355/G715*100</f>
        <v>0.024872380498655828</v>
      </c>
    </row>
    <row r="356" spans="1:10" ht="12.75">
      <c r="A356" s="27"/>
      <c r="B356" s="11"/>
      <c r="C356" s="11"/>
      <c r="D356" s="11"/>
      <c r="E356" s="11"/>
      <c r="F356" s="6"/>
      <c r="G356" s="6"/>
      <c r="H356" s="6"/>
      <c r="I356" s="6"/>
      <c r="J356" s="6"/>
    </row>
    <row r="357" spans="1:10" ht="51">
      <c r="A357" s="13" t="s">
        <v>196</v>
      </c>
      <c r="B357" s="11" t="s">
        <v>197</v>
      </c>
      <c r="C357" s="11"/>
      <c r="D357" s="14"/>
      <c r="E357" s="14"/>
      <c r="F357" s="6">
        <f>F358</f>
        <v>50</v>
      </c>
      <c r="G357" s="6">
        <f>G358</f>
        <v>46.4</v>
      </c>
      <c r="H357" s="6">
        <f t="shared" si="19"/>
        <v>3.6000000000000014</v>
      </c>
      <c r="I357" s="6">
        <f t="shared" si="20"/>
        <v>92.8</v>
      </c>
      <c r="J357" s="6">
        <f>G357/G715*100</f>
        <v>0.005281823593307233</v>
      </c>
    </row>
    <row r="358" spans="1:10" ht="63.75">
      <c r="A358" s="10" t="s">
        <v>72</v>
      </c>
      <c r="B358" s="11" t="s">
        <v>197</v>
      </c>
      <c r="C358" s="11" t="s">
        <v>57</v>
      </c>
      <c r="D358" s="14" t="s">
        <v>22</v>
      </c>
      <c r="E358" s="14" t="s">
        <v>75</v>
      </c>
      <c r="F358" s="6">
        <f>F359</f>
        <v>50</v>
      </c>
      <c r="G358" s="6">
        <f>G359</f>
        <v>46.4</v>
      </c>
      <c r="H358" s="6">
        <f t="shared" si="19"/>
        <v>3.6000000000000014</v>
      </c>
      <c r="I358" s="6">
        <f t="shared" si="20"/>
        <v>92.8</v>
      </c>
      <c r="J358" s="6">
        <f>G358/G715*100</f>
        <v>0.005281823593307233</v>
      </c>
    </row>
    <row r="359" spans="1:10" ht="25.5">
      <c r="A359" s="27" t="s">
        <v>138</v>
      </c>
      <c r="B359" s="11" t="s">
        <v>197</v>
      </c>
      <c r="C359" s="11" t="s">
        <v>137</v>
      </c>
      <c r="D359" s="14" t="s">
        <v>22</v>
      </c>
      <c r="E359" s="14" t="s">
        <v>75</v>
      </c>
      <c r="F359" s="6">
        <v>50</v>
      </c>
      <c r="G359" s="6">
        <v>46.4</v>
      </c>
      <c r="H359" s="6">
        <f t="shared" si="19"/>
        <v>3.6000000000000014</v>
      </c>
      <c r="I359" s="6">
        <f t="shared" si="20"/>
        <v>92.8</v>
      </c>
      <c r="J359" s="6">
        <f>G359/G715*100</f>
        <v>0.005281823593307233</v>
      </c>
    </row>
    <row r="360" spans="1:10" ht="12.75">
      <c r="A360" s="27"/>
      <c r="B360" s="11"/>
      <c r="C360" s="11"/>
      <c r="D360" s="11"/>
      <c r="E360" s="11"/>
      <c r="F360" s="6"/>
      <c r="G360" s="6"/>
      <c r="H360" s="6"/>
      <c r="I360" s="6"/>
      <c r="J360" s="6"/>
    </row>
    <row r="361" spans="1:10" ht="51">
      <c r="A361" s="13" t="s">
        <v>198</v>
      </c>
      <c r="B361" s="11" t="s">
        <v>199</v>
      </c>
      <c r="C361" s="11"/>
      <c r="D361" s="14" t="s">
        <v>75</v>
      </c>
      <c r="E361" s="14" t="s">
        <v>9</v>
      </c>
      <c r="F361" s="6">
        <f>F362</f>
        <v>60</v>
      </c>
      <c r="G361" s="6">
        <f>G362</f>
        <v>59.7</v>
      </c>
      <c r="H361" s="6">
        <f t="shared" si="19"/>
        <v>0.29999999999999716</v>
      </c>
      <c r="I361" s="6">
        <f t="shared" si="20"/>
        <v>99.5</v>
      </c>
      <c r="J361" s="6">
        <f>G361/G715*100</f>
        <v>0.006795794580181936</v>
      </c>
    </row>
    <row r="362" spans="1:10" ht="63.75">
      <c r="A362" s="10" t="s">
        <v>72</v>
      </c>
      <c r="B362" s="11" t="s">
        <v>199</v>
      </c>
      <c r="C362" s="11" t="s">
        <v>57</v>
      </c>
      <c r="D362" s="14" t="s">
        <v>75</v>
      </c>
      <c r="E362" s="14" t="s">
        <v>9</v>
      </c>
      <c r="F362" s="6">
        <f>F363</f>
        <v>60</v>
      </c>
      <c r="G362" s="6">
        <f>G363</f>
        <v>59.7</v>
      </c>
      <c r="H362" s="6">
        <f t="shared" si="19"/>
        <v>0.29999999999999716</v>
      </c>
      <c r="I362" s="6">
        <f t="shared" si="20"/>
        <v>99.5</v>
      </c>
      <c r="J362" s="6">
        <f>G362/G715*100</f>
        <v>0.006795794580181936</v>
      </c>
    </row>
    <row r="363" spans="1:10" ht="25.5">
      <c r="A363" s="27" t="s">
        <v>138</v>
      </c>
      <c r="B363" s="11" t="s">
        <v>199</v>
      </c>
      <c r="C363" s="11" t="s">
        <v>137</v>
      </c>
      <c r="D363" s="14" t="s">
        <v>75</v>
      </c>
      <c r="E363" s="14" t="s">
        <v>9</v>
      </c>
      <c r="F363" s="6">
        <v>60</v>
      </c>
      <c r="G363" s="6">
        <v>59.7</v>
      </c>
      <c r="H363" s="6">
        <f t="shared" si="19"/>
        <v>0.29999999999999716</v>
      </c>
      <c r="I363" s="6">
        <f t="shared" si="20"/>
        <v>99.5</v>
      </c>
      <c r="J363" s="6">
        <f>G363/G715*100</f>
        <v>0.006795794580181936</v>
      </c>
    </row>
    <row r="364" spans="1:10" ht="12.75">
      <c r="A364" s="20"/>
      <c r="B364" s="21"/>
      <c r="C364" s="21"/>
      <c r="D364" s="21"/>
      <c r="E364" s="21"/>
      <c r="F364" s="6"/>
      <c r="G364" s="6"/>
      <c r="H364" s="6"/>
      <c r="I364" s="6"/>
      <c r="J364" s="6"/>
    </row>
    <row r="365" spans="1:10" ht="53.25" customHeight="1">
      <c r="A365" s="7" t="s">
        <v>492</v>
      </c>
      <c r="B365" s="43" t="s">
        <v>205</v>
      </c>
      <c r="C365" s="43"/>
      <c r="D365" s="43"/>
      <c r="E365" s="43"/>
      <c r="F365" s="44">
        <f aca="true" t="shared" si="21" ref="F365:G368">F366</f>
        <v>150</v>
      </c>
      <c r="G365" s="44">
        <f t="shared" si="21"/>
        <v>138.7</v>
      </c>
      <c r="H365" s="44">
        <f aca="true" t="shared" si="22" ref="H365:H460">F365-G365</f>
        <v>11.300000000000011</v>
      </c>
      <c r="I365" s="44"/>
      <c r="J365" s="44">
        <f>G365/G715*100</f>
        <v>0.01578855457740761</v>
      </c>
    </row>
    <row r="366" spans="1:10" ht="38.25">
      <c r="A366" s="10" t="s">
        <v>491</v>
      </c>
      <c r="B366" s="14" t="s">
        <v>206</v>
      </c>
      <c r="C366" s="14"/>
      <c r="D366" s="14"/>
      <c r="E366" s="14"/>
      <c r="F366" s="6">
        <f t="shared" si="21"/>
        <v>150</v>
      </c>
      <c r="G366" s="6">
        <f t="shared" si="21"/>
        <v>138.7</v>
      </c>
      <c r="H366" s="6">
        <f t="shared" si="22"/>
        <v>11.300000000000011</v>
      </c>
      <c r="I366" s="6">
        <f>G366/F366*100</f>
        <v>92.46666666666667</v>
      </c>
      <c r="J366" s="6">
        <f>G366/G715*100</f>
        <v>0.01578855457740761</v>
      </c>
    </row>
    <row r="367" spans="1:10" ht="51">
      <c r="A367" s="10" t="s">
        <v>490</v>
      </c>
      <c r="B367" s="14" t="s">
        <v>207</v>
      </c>
      <c r="C367" s="14"/>
      <c r="D367" s="14" t="s">
        <v>75</v>
      </c>
      <c r="E367" s="14" t="s">
        <v>79</v>
      </c>
      <c r="F367" s="6">
        <f t="shared" si="21"/>
        <v>150</v>
      </c>
      <c r="G367" s="6">
        <f t="shared" si="21"/>
        <v>138.7</v>
      </c>
      <c r="H367" s="6">
        <f t="shared" si="22"/>
        <v>11.300000000000011</v>
      </c>
      <c r="I367" s="6">
        <f>G367/F367*100</f>
        <v>92.46666666666667</v>
      </c>
      <c r="J367" s="6">
        <f>G367/G715*100</f>
        <v>0.01578855457740761</v>
      </c>
    </row>
    <row r="368" spans="1:10" ht="25.5">
      <c r="A368" s="10" t="s">
        <v>30</v>
      </c>
      <c r="B368" s="14" t="s">
        <v>207</v>
      </c>
      <c r="C368" s="14" t="s">
        <v>31</v>
      </c>
      <c r="D368" s="14" t="s">
        <v>75</v>
      </c>
      <c r="E368" s="14" t="s">
        <v>79</v>
      </c>
      <c r="F368" s="6">
        <f t="shared" si="21"/>
        <v>150</v>
      </c>
      <c r="G368" s="6">
        <f t="shared" si="21"/>
        <v>138.7</v>
      </c>
      <c r="H368" s="6">
        <f t="shared" si="22"/>
        <v>11.300000000000011</v>
      </c>
      <c r="I368" s="6">
        <f>G368/F368*100</f>
        <v>92.46666666666667</v>
      </c>
      <c r="J368" s="6">
        <f>G368/G715*100</f>
        <v>0.01578855457740761</v>
      </c>
    </row>
    <row r="369" spans="1:10" ht="25.5">
      <c r="A369" s="10" t="s">
        <v>157</v>
      </c>
      <c r="B369" s="14" t="s">
        <v>207</v>
      </c>
      <c r="C369" s="14" t="s">
        <v>135</v>
      </c>
      <c r="D369" s="14" t="s">
        <v>75</v>
      </c>
      <c r="E369" s="14" t="s">
        <v>79</v>
      </c>
      <c r="F369" s="6">
        <v>150</v>
      </c>
      <c r="G369" s="6">
        <v>138.7</v>
      </c>
      <c r="H369" s="6">
        <f t="shared" si="22"/>
        <v>11.300000000000011</v>
      </c>
      <c r="I369" s="6">
        <f>G369/F369*100</f>
        <v>92.46666666666667</v>
      </c>
      <c r="J369" s="6">
        <f>G369/G715*100</f>
        <v>0.01578855457740761</v>
      </c>
    </row>
    <row r="370" spans="1:10" ht="15" customHeight="1">
      <c r="A370" s="10"/>
      <c r="B370" s="11"/>
      <c r="C370" s="11"/>
      <c r="D370" s="11"/>
      <c r="E370" s="11"/>
      <c r="F370" s="6"/>
      <c r="G370" s="6"/>
      <c r="H370" s="6"/>
      <c r="I370" s="6"/>
      <c r="J370" s="6"/>
    </row>
    <row r="371" spans="1:10" ht="56.25" customHeight="1">
      <c r="A371" s="7" t="s">
        <v>364</v>
      </c>
      <c r="B371" s="45" t="s">
        <v>229</v>
      </c>
      <c r="C371" s="45"/>
      <c r="D371" s="45"/>
      <c r="E371" s="45"/>
      <c r="F371" s="44">
        <f>F372</f>
        <v>1235</v>
      </c>
      <c r="G371" s="44">
        <f>G372</f>
        <v>1225.4</v>
      </c>
      <c r="H371" s="44">
        <f t="shared" si="22"/>
        <v>9.599999999999909</v>
      </c>
      <c r="I371" s="44">
        <f aca="true" t="shared" si="23" ref="I371:I396">G371/F371*100</f>
        <v>99.22267206477734</v>
      </c>
      <c r="J371" s="44">
        <f>G371/G715*100</f>
        <v>0.13949022912152334</v>
      </c>
    </row>
    <row r="372" spans="1:10" ht="51">
      <c r="A372" s="10" t="s">
        <v>365</v>
      </c>
      <c r="B372" s="11" t="s">
        <v>230</v>
      </c>
      <c r="C372" s="11"/>
      <c r="D372" s="11"/>
      <c r="E372" s="11"/>
      <c r="F372" s="6">
        <f>F373+F376+F380+F384</f>
        <v>1235</v>
      </c>
      <c r="G372" s="6">
        <f>G373+G376+G380+G384</f>
        <v>1225.4</v>
      </c>
      <c r="H372" s="6">
        <f t="shared" si="22"/>
        <v>9.599999999999909</v>
      </c>
      <c r="I372" s="6">
        <f t="shared" si="23"/>
        <v>99.22267206477734</v>
      </c>
      <c r="J372" s="6">
        <f>G372/G715*100</f>
        <v>0.13949022912152334</v>
      </c>
    </row>
    <row r="373" spans="1:10" ht="63.75">
      <c r="A373" s="10" t="s">
        <v>366</v>
      </c>
      <c r="B373" s="11" t="s">
        <v>231</v>
      </c>
      <c r="C373" s="11"/>
      <c r="D373" s="11" t="s">
        <v>9</v>
      </c>
      <c r="E373" s="11" t="s">
        <v>77</v>
      </c>
      <c r="F373" s="6">
        <f>F374</f>
        <v>30</v>
      </c>
      <c r="G373" s="6">
        <f>G374</f>
        <v>26.4</v>
      </c>
      <c r="H373" s="6">
        <f t="shared" si="22"/>
        <v>3.6000000000000014</v>
      </c>
      <c r="I373" s="6">
        <f t="shared" si="23"/>
        <v>88</v>
      </c>
      <c r="J373" s="6">
        <f>G373/G715*100</f>
        <v>0.0030051754927437704</v>
      </c>
    </row>
    <row r="374" spans="1:10" ht="25.5">
      <c r="A374" s="10" t="s">
        <v>30</v>
      </c>
      <c r="B374" s="11" t="s">
        <v>231</v>
      </c>
      <c r="C374" s="11" t="s">
        <v>31</v>
      </c>
      <c r="D374" s="11" t="s">
        <v>9</v>
      </c>
      <c r="E374" s="11" t="s">
        <v>77</v>
      </c>
      <c r="F374" s="6">
        <f>F375</f>
        <v>30</v>
      </c>
      <c r="G374" s="6">
        <f>G375</f>
        <v>26.4</v>
      </c>
      <c r="H374" s="6">
        <f t="shared" si="22"/>
        <v>3.6000000000000014</v>
      </c>
      <c r="I374" s="6">
        <f t="shared" si="23"/>
        <v>88</v>
      </c>
      <c r="J374" s="6">
        <f>G374/G715*100</f>
        <v>0.0030051754927437704</v>
      </c>
    </row>
    <row r="375" spans="1:10" ht="25.5">
      <c r="A375" s="10" t="s">
        <v>157</v>
      </c>
      <c r="B375" s="11" t="s">
        <v>231</v>
      </c>
      <c r="C375" s="11" t="s">
        <v>135</v>
      </c>
      <c r="D375" s="11" t="s">
        <v>9</v>
      </c>
      <c r="E375" s="11" t="s">
        <v>77</v>
      </c>
      <c r="F375" s="6">
        <v>30</v>
      </c>
      <c r="G375" s="6">
        <v>26.4</v>
      </c>
      <c r="H375" s="6">
        <f t="shared" si="22"/>
        <v>3.6000000000000014</v>
      </c>
      <c r="I375" s="6">
        <f t="shared" si="23"/>
        <v>88</v>
      </c>
      <c r="J375" s="6">
        <f>G375/G715*100</f>
        <v>0.0030051754927437704</v>
      </c>
    </row>
    <row r="376" spans="1:10" ht="63.75">
      <c r="A376" s="10" t="s">
        <v>382</v>
      </c>
      <c r="B376" s="11" t="s">
        <v>232</v>
      </c>
      <c r="C376" s="11"/>
      <c r="D376" s="11" t="s">
        <v>9</v>
      </c>
      <c r="E376" s="11" t="s">
        <v>77</v>
      </c>
      <c r="F376" s="6">
        <f>F377</f>
        <v>130</v>
      </c>
      <c r="G376" s="6">
        <f>G377</f>
        <v>124</v>
      </c>
      <c r="H376" s="6">
        <f t="shared" si="22"/>
        <v>6</v>
      </c>
      <c r="I376" s="6">
        <f t="shared" si="23"/>
        <v>95.38461538461539</v>
      </c>
      <c r="J376" s="6">
        <f>G376/G715*100</f>
        <v>0.014115218223493469</v>
      </c>
    </row>
    <row r="377" spans="1:10" ht="12.75">
      <c r="A377" s="10" t="s">
        <v>13</v>
      </c>
      <c r="B377" s="11" t="s">
        <v>232</v>
      </c>
      <c r="C377" s="11" t="s">
        <v>14</v>
      </c>
      <c r="D377" s="11" t="s">
        <v>9</v>
      </c>
      <c r="E377" s="11" t="s">
        <v>77</v>
      </c>
      <c r="F377" s="6">
        <f>F378</f>
        <v>130</v>
      </c>
      <c r="G377" s="6">
        <f>G378</f>
        <v>124</v>
      </c>
      <c r="H377" s="6">
        <f t="shared" si="22"/>
        <v>6</v>
      </c>
      <c r="I377" s="6">
        <f t="shared" si="23"/>
        <v>95.38461538461539</v>
      </c>
      <c r="J377" s="6">
        <f>G377/G715*100</f>
        <v>0.014115218223493469</v>
      </c>
    </row>
    <row r="378" spans="1:10" ht="38.25">
      <c r="A378" s="10" t="s">
        <v>139</v>
      </c>
      <c r="B378" s="11" t="s">
        <v>232</v>
      </c>
      <c r="C378" s="11" t="s">
        <v>130</v>
      </c>
      <c r="D378" s="11" t="s">
        <v>9</v>
      </c>
      <c r="E378" s="11" t="s">
        <v>77</v>
      </c>
      <c r="F378" s="6">
        <v>130</v>
      </c>
      <c r="G378" s="6">
        <v>124</v>
      </c>
      <c r="H378" s="6">
        <f t="shared" si="22"/>
        <v>6</v>
      </c>
      <c r="I378" s="6">
        <f t="shared" si="23"/>
        <v>95.38461538461539</v>
      </c>
      <c r="J378" s="6">
        <f>G378/G715*100</f>
        <v>0.014115218223493469</v>
      </c>
    </row>
    <row r="379" spans="1:10" ht="12.75">
      <c r="A379" s="10"/>
      <c r="B379" s="11"/>
      <c r="C379" s="11"/>
      <c r="D379" s="11"/>
      <c r="E379" s="11"/>
      <c r="F379" s="6"/>
      <c r="G379" s="6"/>
      <c r="H379" s="6"/>
      <c r="I379" s="6"/>
      <c r="J379" s="6"/>
    </row>
    <row r="380" spans="1:10" ht="63.75">
      <c r="A380" s="10" t="s">
        <v>468</v>
      </c>
      <c r="B380" s="11" t="s">
        <v>470</v>
      </c>
      <c r="C380" s="11"/>
      <c r="D380" s="11" t="s">
        <v>9</v>
      </c>
      <c r="E380" s="11" t="s">
        <v>77</v>
      </c>
      <c r="F380" s="6">
        <f>F381</f>
        <v>1000</v>
      </c>
      <c r="G380" s="6">
        <f>G381</f>
        <v>1000</v>
      </c>
      <c r="H380" s="6">
        <f t="shared" si="22"/>
        <v>0</v>
      </c>
      <c r="I380" s="6">
        <f t="shared" si="23"/>
        <v>100</v>
      </c>
      <c r="J380" s="6">
        <f>G380/G715*100</f>
        <v>0.11383240502817313</v>
      </c>
    </row>
    <row r="381" spans="1:10" ht="25.5">
      <c r="A381" s="10" t="s">
        <v>30</v>
      </c>
      <c r="B381" s="11" t="s">
        <v>470</v>
      </c>
      <c r="C381" s="11" t="s">
        <v>31</v>
      </c>
      <c r="D381" s="11" t="s">
        <v>9</v>
      </c>
      <c r="E381" s="11" t="s">
        <v>77</v>
      </c>
      <c r="F381" s="6">
        <f>F382</f>
        <v>1000</v>
      </c>
      <c r="G381" s="6">
        <f>G382</f>
        <v>1000</v>
      </c>
      <c r="H381" s="6">
        <f t="shared" si="22"/>
        <v>0</v>
      </c>
      <c r="I381" s="6">
        <f t="shared" si="23"/>
        <v>100</v>
      </c>
      <c r="J381" s="6">
        <f>G381/G715*100</f>
        <v>0.11383240502817313</v>
      </c>
    </row>
    <row r="382" spans="1:10" ht="25.5">
      <c r="A382" s="10" t="s">
        <v>157</v>
      </c>
      <c r="B382" s="11" t="s">
        <v>470</v>
      </c>
      <c r="C382" s="11" t="s">
        <v>135</v>
      </c>
      <c r="D382" s="11" t="s">
        <v>9</v>
      </c>
      <c r="E382" s="11" t="s">
        <v>77</v>
      </c>
      <c r="F382" s="6">
        <v>1000</v>
      </c>
      <c r="G382" s="6">
        <v>1000</v>
      </c>
      <c r="H382" s="6">
        <f t="shared" si="22"/>
        <v>0</v>
      </c>
      <c r="I382" s="6">
        <f t="shared" si="23"/>
        <v>100</v>
      </c>
      <c r="J382" s="6">
        <f>G382/G715*100</f>
        <v>0.11383240502817313</v>
      </c>
    </row>
    <row r="383" spans="1:10" ht="12.75">
      <c r="A383" s="10"/>
      <c r="B383" s="11"/>
      <c r="C383" s="11"/>
      <c r="D383" s="11"/>
      <c r="E383" s="11"/>
      <c r="F383" s="6"/>
      <c r="G383" s="6"/>
      <c r="H383" s="6"/>
      <c r="I383" s="6"/>
      <c r="J383" s="6"/>
    </row>
    <row r="384" spans="1:10" ht="63.75">
      <c r="A384" s="10" t="s">
        <v>469</v>
      </c>
      <c r="B384" s="11" t="s">
        <v>471</v>
      </c>
      <c r="C384" s="11"/>
      <c r="D384" s="11" t="s">
        <v>9</v>
      </c>
      <c r="E384" s="11" t="s">
        <v>77</v>
      </c>
      <c r="F384" s="6">
        <f>F385</f>
        <v>75</v>
      </c>
      <c r="G384" s="6">
        <f>G385</f>
        <v>75</v>
      </c>
      <c r="H384" s="6">
        <f t="shared" si="22"/>
        <v>0</v>
      </c>
      <c r="I384" s="6">
        <f t="shared" si="23"/>
        <v>100</v>
      </c>
      <c r="J384" s="6">
        <f>G384/G715*100</f>
        <v>0.008537430377112985</v>
      </c>
    </row>
    <row r="385" spans="1:10" ht="25.5">
      <c r="A385" s="10" t="s">
        <v>30</v>
      </c>
      <c r="B385" s="11" t="s">
        <v>471</v>
      </c>
      <c r="C385" s="11" t="s">
        <v>31</v>
      </c>
      <c r="D385" s="11" t="s">
        <v>9</v>
      </c>
      <c r="E385" s="11" t="s">
        <v>77</v>
      </c>
      <c r="F385" s="6">
        <f>F386</f>
        <v>75</v>
      </c>
      <c r="G385" s="6">
        <f>G386</f>
        <v>75</v>
      </c>
      <c r="H385" s="6">
        <f t="shared" si="22"/>
        <v>0</v>
      </c>
      <c r="I385" s="6">
        <f t="shared" si="23"/>
        <v>100</v>
      </c>
      <c r="J385" s="6">
        <f>G385/G715*100</f>
        <v>0.008537430377112985</v>
      </c>
    </row>
    <row r="386" spans="1:10" ht="25.5">
      <c r="A386" s="10" t="s">
        <v>157</v>
      </c>
      <c r="B386" s="11" t="s">
        <v>471</v>
      </c>
      <c r="C386" s="11" t="s">
        <v>135</v>
      </c>
      <c r="D386" s="11" t="s">
        <v>9</v>
      </c>
      <c r="E386" s="11" t="s">
        <v>77</v>
      </c>
      <c r="F386" s="6">
        <v>75</v>
      </c>
      <c r="G386" s="6">
        <v>75</v>
      </c>
      <c r="H386" s="6">
        <f t="shared" si="22"/>
        <v>0</v>
      </c>
      <c r="I386" s="6">
        <f t="shared" si="23"/>
        <v>100</v>
      </c>
      <c r="J386" s="6">
        <f>G386/G715*100</f>
        <v>0.008537430377112985</v>
      </c>
    </row>
    <row r="387" spans="1:10" ht="12.75">
      <c r="A387" s="10"/>
      <c r="B387" s="11"/>
      <c r="C387" s="11"/>
      <c r="D387" s="11"/>
      <c r="E387" s="11"/>
      <c r="F387" s="6"/>
      <c r="G387" s="6"/>
      <c r="H387" s="6"/>
      <c r="I387" s="6"/>
      <c r="J387" s="6"/>
    </row>
    <row r="388" spans="1:10" ht="51">
      <c r="A388" s="7" t="s">
        <v>448</v>
      </c>
      <c r="B388" s="45" t="s">
        <v>451</v>
      </c>
      <c r="C388" s="45"/>
      <c r="D388" s="45"/>
      <c r="E388" s="45"/>
      <c r="F388" s="44">
        <f>F389</f>
        <v>2277</v>
      </c>
      <c r="G388" s="44">
        <f>G389</f>
        <v>2266</v>
      </c>
      <c r="H388" s="44">
        <f t="shared" si="22"/>
        <v>11</v>
      </c>
      <c r="I388" s="44">
        <f t="shared" si="23"/>
        <v>99.51690821256038</v>
      </c>
      <c r="J388" s="44">
        <f>G388/G715*100</f>
        <v>0.2579442297938403</v>
      </c>
    </row>
    <row r="389" spans="1:10" ht="51">
      <c r="A389" s="10" t="s">
        <v>449</v>
      </c>
      <c r="B389" s="11" t="s">
        <v>452</v>
      </c>
      <c r="C389" s="11"/>
      <c r="D389" s="11"/>
      <c r="E389" s="11"/>
      <c r="F389" s="6">
        <f>F390+F394</f>
        <v>2277</v>
      </c>
      <c r="G389" s="6">
        <f>G390+G394</f>
        <v>2266</v>
      </c>
      <c r="H389" s="6">
        <f t="shared" si="22"/>
        <v>11</v>
      </c>
      <c r="I389" s="6">
        <f t="shared" si="23"/>
        <v>99.51690821256038</v>
      </c>
      <c r="J389" s="6">
        <f>G389/G715*100</f>
        <v>0.2579442297938403</v>
      </c>
    </row>
    <row r="390" spans="1:10" ht="76.5">
      <c r="A390" s="10" t="s">
        <v>450</v>
      </c>
      <c r="B390" s="11" t="s">
        <v>453</v>
      </c>
      <c r="C390" s="11"/>
      <c r="D390" s="11"/>
      <c r="E390" s="11"/>
      <c r="F390" s="6">
        <f>F391</f>
        <v>2163</v>
      </c>
      <c r="G390" s="6">
        <f>G391</f>
        <v>2152.7</v>
      </c>
      <c r="H390" s="6">
        <f t="shared" si="22"/>
        <v>10.300000000000182</v>
      </c>
      <c r="I390" s="6">
        <f t="shared" si="23"/>
        <v>99.52380952380952</v>
      </c>
      <c r="J390" s="6">
        <f>G390/G715*100</f>
        <v>0.24504701830414827</v>
      </c>
    </row>
    <row r="391" spans="1:10" ht="25.5">
      <c r="A391" s="10" t="s">
        <v>30</v>
      </c>
      <c r="B391" s="11" t="s">
        <v>453</v>
      </c>
      <c r="C391" s="11" t="s">
        <v>31</v>
      </c>
      <c r="D391" s="11" t="s">
        <v>28</v>
      </c>
      <c r="E391" s="11" t="s">
        <v>17</v>
      </c>
      <c r="F391" s="6">
        <f>F392</f>
        <v>2163</v>
      </c>
      <c r="G391" s="6">
        <f>G392</f>
        <v>2152.7</v>
      </c>
      <c r="H391" s="6">
        <f t="shared" si="22"/>
        <v>10.300000000000182</v>
      </c>
      <c r="I391" s="6">
        <f t="shared" si="23"/>
        <v>99.52380952380952</v>
      </c>
      <c r="J391" s="6">
        <f>G391/G715*100</f>
        <v>0.24504701830414827</v>
      </c>
    </row>
    <row r="392" spans="1:10" ht="25.5">
      <c r="A392" s="10" t="s">
        <v>157</v>
      </c>
      <c r="B392" s="11" t="s">
        <v>453</v>
      </c>
      <c r="C392" s="11" t="s">
        <v>135</v>
      </c>
      <c r="D392" s="11" t="s">
        <v>28</v>
      </c>
      <c r="E392" s="11" t="s">
        <v>17</v>
      </c>
      <c r="F392" s="6">
        <v>2163</v>
      </c>
      <c r="G392" s="6">
        <v>2152.7</v>
      </c>
      <c r="H392" s="6">
        <f t="shared" si="22"/>
        <v>10.300000000000182</v>
      </c>
      <c r="I392" s="6">
        <f t="shared" si="23"/>
        <v>99.52380952380952</v>
      </c>
      <c r="J392" s="6">
        <f>G392/G715*100</f>
        <v>0.24504701830414827</v>
      </c>
    </row>
    <row r="393" spans="1:10" ht="12.75">
      <c r="A393" s="10"/>
      <c r="B393" s="11"/>
      <c r="C393" s="11"/>
      <c r="D393" s="11"/>
      <c r="E393" s="11"/>
      <c r="F393" s="6"/>
      <c r="G393" s="6"/>
      <c r="H393" s="6"/>
      <c r="I393" s="6"/>
      <c r="J393" s="6"/>
    </row>
    <row r="394" spans="1:10" ht="51">
      <c r="A394" s="10" t="s">
        <v>454</v>
      </c>
      <c r="B394" s="11" t="s">
        <v>455</v>
      </c>
      <c r="C394" s="11"/>
      <c r="D394" s="11"/>
      <c r="E394" s="11"/>
      <c r="F394" s="6">
        <f>F395</f>
        <v>114</v>
      </c>
      <c r="G394" s="6">
        <f>G395</f>
        <v>113.3</v>
      </c>
      <c r="H394" s="6">
        <f t="shared" si="22"/>
        <v>0.7000000000000028</v>
      </c>
      <c r="I394" s="6">
        <f t="shared" si="23"/>
        <v>99.3859649122807</v>
      </c>
      <c r="J394" s="6">
        <f>G394/G715*100</f>
        <v>0.012897211489692015</v>
      </c>
    </row>
    <row r="395" spans="1:10" ht="25.5">
      <c r="A395" s="10" t="s">
        <v>30</v>
      </c>
      <c r="B395" s="11" t="s">
        <v>455</v>
      </c>
      <c r="C395" s="11" t="s">
        <v>31</v>
      </c>
      <c r="D395" s="11" t="s">
        <v>28</v>
      </c>
      <c r="E395" s="11" t="s">
        <v>17</v>
      </c>
      <c r="F395" s="6">
        <f>F396</f>
        <v>114</v>
      </c>
      <c r="G395" s="6">
        <f>G396</f>
        <v>113.3</v>
      </c>
      <c r="H395" s="6">
        <f t="shared" si="22"/>
        <v>0.7000000000000028</v>
      </c>
      <c r="I395" s="6">
        <f t="shared" si="23"/>
        <v>99.3859649122807</v>
      </c>
      <c r="J395" s="6">
        <f>G395/G715*100</f>
        <v>0.012897211489692015</v>
      </c>
    </row>
    <row r="396" spans="1:10" ht="25.5">
      <c r="A396" s="10" t="s">
        <v>157</v>
      </c>
      <c r="B396" s="11" t="s">
        <v>455</v>
      </c>
      <c r="C396" s="11" t="s">
        <v>135</v>
      </c>
      <c r="D396" s="11" t="s">
        <v>28</v>
      </c>
      <c r="E396" s="11" t="s">
        <v>17</v>
      </c>
      <c r="F396" s="6">
        <v>114</v>
      </c>
      <c r="G396" s="6">
        <v>113.3</v>
      </c>
      <c r="H396" s="6">
        <f t="shared" si="22"/>
        <v>0.7000000000000028</v>
      </c>
      <c r="I396" s="6">
        <f t="shared" si="23"/>
        <v>99.3859649122807</v>
      </c>
      <c r="J396" s="6">
        <f>G396/G715*100</f>
        <v>0.012897211489692015</v>
      </c>
    </row>
    <row r="397" spans="1:10" ht="12.75">
      <c r="A397" s="8"/>
      <c r="B397" s="11"/>
      <c r="C397" s="11"/>
      <c r="D397" s="14"/>
      <c r="E397" s="14"/>
      <c r="F397" s="6"/>
      <c r="G397" s="6"/>
      <c r="H397" s="6"/>
      <c r="I397" s="6"/>
      <c r="J397" s="6"/>
    </row>
    <row r="398" spans="1:10" ht="51">
      <c r="A398" s="7" t="s">
        <v>489</v>
      </c>
      <c r="B398" s="45" t="s">
        <v>185</v>
      </c>
      <c r="C398" s="45"/>
      <c r="D398" s="45"/>
      <c r="E398" s="45"/>
      <c r="F398" s="44">
        <f aca="true" t="shared" si="24" ref="F398:G401">F399</f>
        <v>500.6</v>
      </c>
      <c r="G398" s="44">
        <f t="shared" si="24"/>
        <v>490.6</v>
      </c>
      <c r="H398" s="44">
        <f t="shared" si="22"/>
        <v>10</v>
      </c>
      <c r="I398" s="44">
        <f>G398/F398*100</f>
        <v>98.00239712345186</v>
      </c>
      <c r="J398" s="44">
        <f>G398/G715*100</f>
        <v>0.05584617790682174</v>
      </c>
    </row>
    <row r="399" spans="1:10" ht="38.25">
      <c r="A399" s="10" t="s">
        <v>488</v>
      </c>
      <c r="B399" s="11" t="s">
        <v>186</v>
      </c>
      <c r="C399" s="11"/>
      <c r="D399" s="11"/>
      <c r="E399" s="11"/>
      <c r="F399" s="6">
        <f t="shared" si="24"/>
        <v>500.6</v>
      </c>
      <c r="G399" s="6">
        <f t="shared" si="24"/>
        <v>490.6</v>
      </c>
      <c r="H399" s="6">
        <f t="shared" si="22"/>
        <v>10</v>
      </c>
      <c r="I399" s="6">
        <f>G399/F399*100</f>
        <v>98.00239712345186</v>
      </c>
      <c r="J399" s="6">
        <f>G399/G715*100</f>
        <v>0.05584617790682174</v>
      </c>
    </row>
    <row r="400" spans="1:10" ht="51">
      <c r="A400" s="13" t="s">
        <v>80</v>
      </c>
      <c r="B400" s="14" t="s">
        <v>187</v>
      </c>
      <c r="C400" s="14"/>
      <c r="D400" s="14" t="s">
        <v>17</v>
      </c>
      <c r="E400" s="14" t="s">
        <v>63</v>
      </c>
      <c r="F400" s="15">
        <f t="shared" si="24"/>
        <v>500.6</v>
      </c>
      <c r="G400" s="15">
        <f t="shared" si="24"/>
        <v>490.6</v>
      </c>
      <c r="H400" s="6">
        <f t="shared" si="22"/>
        <v>10</v>
      </c>
      <c r="I400" s="6">
        <f>G400/F400*100</f>
        <v>98.00239712345186</v>
      </c>
      <c r="J400" s="6">
        <f>G400/G715*100</f>
        <v>0.05584617790682174</v>
      </c>
    </row>
    <row r="401" spans="1:10" ht="25.5">
      <c r="A401" s="10" t="s">
        <v>30</v>
      </c>
      <c r="B401" s="14" t="s">
        <v>187</v>
      </c>
      <c r="C401" s="11" t="s">
        <v>31</v>
      </c>
      <c r="D401" s="11" t="s">
        <v>17</v>
      </c>
      <c r="E401" s="11" t="s">
        <v>63</v>
      </c>
      <c r="F401" s="6">
        <f>F402</f>
        <v>500.6</v>
      </c>
      <c r="G401" s="6">
        <f t="shared" si="24"/>
        <v>490.6</v>
      </c>
      <c r="H401" s="6">
        <f t="shared" si="22"/>
        <v>10</v>
      </c>
      <c r="I401" s="6">
        <f>G401/F401*100</f>
        <v>98.00239712345186</v>
      </c>
      <c r="J401" s="6">
        <f>G401/G715*100</f>
        <v>0.05584617790682174</v>
      </c>
    </row>
    <row r="402" spans="1:10" ht="36.75" customHeight="1">
      <c r="A402" s="10" t="s">
        <v>157</v>
      </c>
      <c r="B402" s="14" t="s">
        <v>187</v>
      </c>
      <c r="C402" s="11" t="s">
        <v>135</v>
      </c>
      <c r="D402" s="11" t="s">
        <v>17</v>
      </c>
      <c r="E402" s="11" t="s">
        <v>63</v>
      </c>
      <c r="F402" s="6">
        <v>500.6</v>
      </c>
      <c r="G402" s="6">
        <v>490.6</v>
      </c>
      <c r="H402" s="6">
        <f t="shared" si="22"/>
        <v>10</v>
      </c>
      <c r="I402" s="6">
        <f>G402/F402*100</f>
        <v>98.00239712345186</v>
      </c>
      <c r="J402" s="6">
        <f>G402/G715*100</f>
        <v>0.05584617790682174</v>
      </c>
    </row>
    <row r="403" spans="1:10" ht="17.25" customHeight="1">
      <c r="A403" s="10"/>
      <c r="B403" s="14"/>
      <c r="C403" s="11"/>
      <c r="D403" s="11"/>
      <c r="E403" s="11"/>
      <c r="F403" s="6"/>
      <c r="G403" s="6"/>
      <c r="H403" s="6"/>
      <c r="I403" s="6"/>
      <c r="J403" s="6"/>
    </row>
    <row r="404" spans="1:10" ht="33.75" customHeight="1">
      <c r="A404" s="7" t="s">
        <v>82</v>
      </c>
      <c r="B404" s="43" t="s">
        <v>201</v>
      </c>
      <c r="C404" s="43"/>
      <c r="D404" s="43"/>
      <c r="E404" s="43"/>
      <c r="F404" s="44">
        <f>F405</f>
        <v>221</v>
      </c>
      <c r="G404" s="44">
        <f>G405</f>
        <v>77.4</v>
      </c>
      <c r="H404" s="44">
        <f t="shared" si="22"/>
        <v>143.6</v>
      </c>
      <c r="I404" s="44">
        <f aca="true" t="shared" si="25" ref="I404:I424">G404/F404*100</f>
        <v>35.022624434389144</v>
      </c>
      <c r="J404" s="44">
        <f>G404/G715*100</f>
        <v>0.008810628149180601</v>
      </c>
    </row>
    <row r="405" spans="1:10" ht="25.5">
      <c r="A405" s="10" t="s">
        <v>202</v>
      </c>
      <c r="B405" s="14" t="s">
        <v>203</v>
      </c>
      <c r="C405" s="14"/>
      <c r="D405" s="14"/>
      <c r="E405" s="14"/>
      <c r="F405" s="6">
        <f>F406</f>
        <v>221</v>
      </c>
      <c r="G405" s="6">
        <f>G406</f>
        <v>77.4</v>
      </c>
      <c r="H405" s="6">
        <f t="shared" si="22"/>
        <v>143.6</v>
      </c>
      <c r="I405" s="6">
        <f t="shared" si="25"/>
        <v>35.022624434389144</v>
      </c>
      <c r="J405" s="6">
        <f>G405/G715*100</f>
        <v>0.008810628149180601</v>
      </c>
    </row>
    <row r="406" spans="1:10" ht="38.25">
      <c r="A406" s="10" t="s">
        <v>81</v>
      </c>
      <c r="B406" s="14" t="s">
        <v>204</v>
      </c>
      <c r="C406" s="14"/>
      <c r="D406" s="14" t="s">
        <v>75</v>
      </c>
      <c r="E406" s="14" t="s">
        <v>34</v>
      </c>
      <c r="F406" s="6">
        <f>F407+F409</f>
        <v>221</v>
      </c>
      <c r="G406" s="6">
        <f>G407+G409</f>
        <v>77.4</v>
      </c>
      <c r="H406" s="6">
        <f t="shared" si="22"/>
        <v>143.6</v>
      </c>
      <c r="I406" s="6">
        <f t="shared" si="25"/>
        <v>35.022624434389144</v>
      </c>
      <c r="J406" s="6">
        <f>G406/G715*100</f>
        <v>0.008810628149180601</v>
      </c>
    </row>
    <row r="407" spans="1:10" ht="63.75">
      <c r="A407" s="13" t="s">
        <v>72</v>
      </c>
      <c r="B407" s="14" t="s">
        <v>204</v>
      </c>
      <c r="C407" s="14" t="s">
        <v>57</v>
      </c>
      <c r="D407" s="14" t="s">
        <v>75</v>
      </c>
      <c r="E407" s="14" t="s">
        <v>34</v>
      </c>
      <c r="F407" s="15">
        <f>F408</f>
        <v>62.4</v>
      </c>
      <c r="G407" s="15">
        <f>G408</f>
        <v>25.6</v>
      </c>
      <c r="H407" s="6">
        <f t="shared" si="22"/>
        <v>36.8</v>
      </c>
      <c r="I407" s="6">
        <f t="shared" si="25"/>
        <v>41.02564102564103</v>
      </c>
      <c r="J407" s="6">
        <f>G407/G715*100</f>
        <v>0.0029141095687212322</v>
      </c>
    </row>
    <row r="408" spans="1:10" ht="25.5">
      <c r="A408" s="27" t="s">
        <v>138</v>
      </c>
      <c r="B408" s="14" t="s">
        <v>204</v>
      </c>
      <c r="C408" s="14" t="s">
        <v>137</v>
      </c>
      <c r="D408" s="14" t="s">
        <v>75</v>
      </c>
      <c r="E408" s="14" t="s">
        <v>34</v>
      </c>
      <c r="F408" s="15">
        <v>62.4</v>
      </c>
      <c r="G408" s="6">
        <v>25.6</v>
      </c>
      <c r="H408" s="6">
        <f t="shared" si="22"/>
        <v>36.8</v>
      </c>
      <c r="I408" s="6">
        <f t="shared" si="25"/>
        <v>41.02564102564103</v>
      </c>
      <c r="J408" s="6">
        <f>G408/G715*100</f>
        <v>0.0029141095687212322</v>
      </c>
    </row>
    <row r="409" spans="1:10" ht="25.5">
      <c r="A409" s="10" t="s">
        <v>30</v>
      </c>
      <c r="B409" s="14" t="s">
        <v>204</v>
      </c>
      <c r="C409" s="11" t="s">
        <v>31</v>
      </c>
      <c r="D409" s="14" t="s">
        <v>75</v>
      </c>
      <c r="E409" s="14" t="s">
        <v>34</v>
      </c>
      <c r="F409" s="6">
        <f>F410</f>
        <v>158.6</v>
      </c>
      <c r="G409" s="6">
        <f>G410</f>
        <v>51.8</v>
      </c>
      <c r="H409" s="6">
        <f t="shared" si="22"/>
        <v>106.8</v>
      </c>
      <c r="I409" s="6">
        <f t="shared" si="25"/>
        <v>32.66078184110971</v>
      </c>
      <c r="J409" s="6">
        <f>G409/G715*100</f>
        <v>0.005896518580459368</v>
      </c>
    </row>
    <row r="410" spans="1:10" ht="25.5">
      <c r="A410" s="10" t="s">
        <v>157</v>
      </c>
      <c r="B410" s="14" t="s">
        <v>204</v>
      </c>
      <c r="C410" s="11" t="s">
        <v>135</v>
      </c>
      <c r="D410" s="14" t="s">
        <v>75</v>
      </c>
      <c r="E410" s="14" t="s">
        <v>34</v>
      </c>
      <c r="F410" s="6">
        <v>158.6</v>
      </c>
      <c r="G410" s="6">
        <v>51.8</v>
      </c>
      <c r="H410" s="6">
        <f t="shared" si="22"/>
        <v>106.8</v>
      </c>
      <c r="I410" s="6">
        <f t="shared" si="25"/>
        <v>32.66078184110971</v>
      </c>
      <c r="J410" s="6">
        <f>G410/G715*100</f>
        <v>0.005896518580459368</v>
      </c>
    </row>
    <row r="411" spans="1:10" ht="15.75" customHeight="1">
      <c r="A411" s="10"/>
      <c r="B411" s="11"/>
      <c r="C411" s="11"/>
      <c r="D411" s="11"/>
      <c r="E411" s="11"/>
      <c r="F411" s="6"/>
      <c r="G411" s="6"/>
      <c r="H411" s="6"/>
      <c r="I411" s="6"/>
      <c r="J411" s="6"/>
    </row>
    <row r="412" spans="1:10" ht="56.25" customHeight="1">
      <c r="A412" s="7" t="s">
        <v>487</v>
      </c>
      <c r="B412" s="45" t="s">
        <v>311</v>
      </c>
      <c r="C412" s="45"/>
      <c r="D412" s="45"/>
      <c r="E412" s="45"/>
      <c r="F412" s="44">
        <f>F413</f>
        <v>835.3000000000001</v>
      </c>
      <c r="G412" s="44">
        <f>G413</f>
        <v>835.2</v>
      </c>
      <c r="H412" s="44">
        <f t="shared" si="22"/>
        <v>0.10000000000002274</v>
      </c>
      <c r="I412" s="44">
        <f t="shared" si="25"/>
        <v>99.98802825332216</v>
      </c>
      <c r="J412" s="44">
        <f>G412/G715*100</f>
        <v>0.09507282467953021</v>
      </c>
    </row>
    <row r="413" spans="1:10" ht="51">
      <c r="A413" s="10" t="s">
        <v>486</v>
      </c>
      <c r="B413" s="11" t="s">
        <v>312</v>
      </c>
      <c r="C413" s="11"/>
      <c r="D413" s="11"/>
      <c r="E413" s="11"/>
      <c r="F413" s="6">
        <f>F414+F418+F422</f>
        <v>835.3000000000001</v>
      </c>
      <c r="G413" s="6">
        <f>G414+G418+G422</f>
        <v>835.2</v>
      </c>
      <c r="H413" s="6">
        <f t="shared" si="22"/>
        <v>0.10000000000002274</v>
      </c>
      <c r="I413" s="6">
        <f t="shared" si="25"/>
        <v>99.98802825332216</v>
      </c>
      <c r="J413" s="6">
        <f>G413/G715*100</f>
        <v>0.09507282467953021</v>
      </c>
    </row>
    <row r="414" spans="1:10" ht="63.75">
      <c r="A414" s="10" t="s">
        <v>84</v>
      </c>
      <c r="B414" s="11" t="s">
        <v>313</v>
      </c>
      <c r="C414" s="11"/>
      <c r="D414" s="22">
        <v>10</v>
      </c>
      <c r="E414" s="23" t="s">
        <v>83</v>
      </c>
      <c r="F414" s="16">
        <f>F415</f>
        <v>37.1</v>
      </c>
      <c r="G414" s="16">
        <f>G415</f>
        <v>37</v>
      </c>
      <c r="H414" s="6">
        <f t="shared" si="22"/>
        <v>0.10000000000000142</v>
      </c>
      <c r="I414" s="6">
        <f t="shared" si="25"/>
        <v>99.73045822102425</v>
      </c>
      <c r="J414" s="6">
        <f>G414/G715*100</f>
        <v>0.004211798986042406</v>
      </c>
    </row>
    <row r="415" spans="1:10" ht="25.5">
      <c r="A415" s="10" t="s">
        <v>30</v>
      </c>
      <c r="B415" s="11" t="s">
        <v>313</v>
      </c>
      <c r="C415" s="11" t="s">
        <v>31</v>
      </c>
      <c r="D415" s="22">
        <v>10</v>
      </c>
      <c r="E415" s="23" t="s">
        <v>83</v>
      </c>
      <c r="F415" s="16">
        <f>F416</f>
        <v>37.1</v>
      </c>
      <c r="G415" s="16">
        <f>G416</f>
        <v>37</v>
      </c>
      <c r="H415" s="6">
        <f t="shared" si="22"/>
        <v>0.10000000000000142</v>
      </c>
      <c r="I415" s="6">
        <f t="shared" si="25"/>
        <v>99.73045822102425</v>
      </c>
      <c r="J415" s="6">
        <f>G415/G715*100</f>
        <v>0.004211798986042406</v>
      </c>
    </row>
    <row r="416" spans="1:10" ht="25.5">
      <c r="A416" s="10" t="s">
        <v>157</v>
      </c>
      <c r="B416" s="11" t="s">
        <v>313</v>
      </c>
      <c r="C416" s="11" t="s">
        <v>135</v>
      </c>
      <c r="D416" s="22">
        <v>10</v>
      </c>
      <c r="E416" s="23" t="s">
        <v>83</v>
      </c>
      <c r="F416" s="16">
        <v>37.1</v>
      </c>
      <c r="G416" s="6">
        <v>37</v>
      </c>
      <c r="H416" s="6">
        <f t="shared" si="22"/>
        <v>0.10000000000000142</v>
      </c>
      <c r="I416" s="6">
        <f t="shared" si="25"/>
        <v>99.73045822102425</v>
      </c>
      <c r="J416" s="6">
        <f>G416/G715*100</f>
        <v>0.004211798986042406</v>
      </c>
    </row>
    <row r="417" spans="1:10" ht="12.75">
      <c r="A417" s="10"/>
      <c r="B417" s="11"/>
      <c r="C417" s="11"/>
      <c r="D417" s="22"/>
      <c r="E417" s="23"/>
      <c r="F417" s="16"/>
      <c r="G417" s="6"/>
      <c r="H417" s="6"/>
      <c r="I417" s="6"/>
      <c r="J417" s="6"/>
    </row>
    <row r="418" spans="1:10" ht="25.5">
      <c r="A418" s="10" t="s">
        <v>485</v>
      </c>
      <c r="B418" s="11" t="s">
        <v>456</v>
      </c>
      <c r="C418" s="11"/>
      <c r="D418" s="22"/>
      <c r="E418" s="23"/>
      <c r="F418" s="16">
        <f>F419</f>
        <v>187.5</v>
      </c>
      <c r="G418" s="16">
        <f>G419</f>
        <v>187.5</v>
      </c>
      <c r="H418" s="6">
        <f t="shared" si="22"/>
        <v>0</v>
      </c>
      <c r="I418" s="6">
        <f t="shared" si="25"/>
        <v>100</v>
      </c>
      <c r="J418" s="6">
        <f>G418/G715*100</f>
        <v>0.02134357594278246</v>
      </c>
    </row>
    <row r="419" spans="1:10" ht="25.5">
      <c r="A419" s="10" t="s">
        <v>30</v>
      </c>
      <c r="B419" s="11" t="s">
        <v>456</v>
      </c>
      <c r="C419" s="11" t="s">
        <v>31</v>
      </c>
      <c r="D419" s="22">
        <v>10</v>
      </c>
      <c r="E419" s="23" t="s">
        <v>83</v>
      </c>
      <c r="F419" s="16">
        <f>F420</f>
        <v>187.5</v>
      </c>
      <c r="G419" s="16">
        <f>G420</f>
        <v>187.5</v>
      </c>
      <c r="H419" s="6">
        <f t="shared" si="22"/>
        <v>0</v>
      </c>
      <c r="I419" s="6">
        <f t="shared" si="25"/>
        <v>100</v>
      </c>
      <c r="J419" s="6">
        <f>G419/G715*100</f>
        <v>0.02134357594278246</v>
      </c>
    </row>
    <row r="420" spans="1:10" ht="25.5">
      <c r="A420" s="10" t="s">
        <v>157</v>
      </c>
      <c r="B420" s="11" t="s">
        <v>456</v>
      </c>
      <c r="C420" s="11" t="s">
        <v>135</v>
      </c>
      <c r="D420" s="22">
        <v>10</v>
      </c>
      <c r="E420" s="23" t="s">
        <v>83</v>
      </c>
      <c r="F420" s="16">
        <v>187.5</v>
      </c>
      <c r="G420" s="6">
        <v>187.5</v>
      </c>
      <c r="H420" s="6">
        <f t="shared" si="22"/>
        <v>0</v>
      </c>
      <c r="I420" s="6">
        <f t="shared" si="25"/>
        <v>100</v>
      </c>
      <c r="J420" s="6">
        <f>G420/G715*100</f>
        <v>0.02134357594278246</v>
      </c>
    </row>
    <row r="421" spans="1:10" ht="12.75">
      <c r="A421" s="10"/>
      <c r="B421" s="11"/>
      <c r="C421" s="11"/>
      <c r="D421" s="22"/>
      <c r="E421" s="23"/>
      <c r="F421" s="16"/>
      <c r="G421" s="6"/>
      <c r="H421" s="6"/>
      <c r="I421" s="6"/>
      <c r="J421" s="6"/>
    </row>
    <row r="422" spans="1:10" ht="63.75">
      <c r="A422" s="10" t="s">
        <v>472</v>
      </c>
      <c r="B422" s="11" t="s">
        <v>473</v>
      </c>
      <c r="C422" s="11"/>
      <c r="D422" s="22"/>
      <c r="E422" s="23"/>
      <c r="F422" s="16">
        <f>F423</f>
        <v>610.7</v>
      </c>
      <c r="G422" s="16">
        <f>G423</f>
        <v>610.7</v>
      </c>
      <c r="H422" s="6">
        <f t="shared" si="22"/>
        <v>0</v>
      </c>
      <c r="I422" s="6">
        <f t="shared" si="25"/>
        <v>100</v>
      </c>
      <c r="J422" s="6">
        <f>G422/G715*100</f>
        <v>0.06951744975070534</v>
      </c>
    </row>
    <row r="423" spans="1:10" ht="25.5">
      <c r="A423" s="10" t="s">
        <v>30</v>
      </c>
      <c r="B423" s="11" t="s">
        <v>473</v>
      </c>
      <c r="C423" s="11" t="s">
        <v>31</v>
      </c>
      <c r="D423" s="22">
        <v>10</v>
      </c>
      <c r="E423" s="23" t="s">
        <v>83</v>
      </c>
      <c r="F423" s="16">
        <f>F424</f>
        <v>610.7</v>
      </c>
      <c r="G423" s="16">
        <f>G424</f>
        <v>610.7</v>
      </c>
      <c r="H423" s="6">
        <f t="shared" si="22"/>
        <v>0</v>
      </c>
      <c r="I423" s="6">
        <f t="shared" si="25"/>
        <v>100</v>
      </c>
      <c r="J423" s="6">
        <f>G423/G715*100</f>
        <v>0.06951744975070534</v>
      </c>
    </row>
    <row r="424" spans="1:10" ht="25.5">
      <c r="A424" s="10" t="s">
        <v>157</v>
      </c>
      <c r="B424" s="11" t="s">
        <v>473</v>
      </c>
      <c r="C424" s="11" t="s">
        <v>135</v>
      </c>
      <c r="D424" s="22">
        <v>10</v>
      </c>
      <c r="E424" s="23" t="s">
        <v>83</v>
      </c>
      <c r="F424" s="16">
        <v>610.7</v>
      </c>
      <c r="G424" s="6">
        <v>610.7</v>
      </c>
      <c r="H424" s="6">
        <f t="shared" si="22"/>
        <v>0</v>
      </c>
      <c r="I424" s="6">
        <f t="shared" si="25"/>
        <v>100</v>
      </c>
      <c r="J424" s="6">
        <f>G424/G715*100</f>
        <v>0.06951744975070534</v>
      </c>
    </row>
    <row r="425" spans="1:10" ht="18" customHeight="1">
      <c r="A425" s="10"/>
      <c r="B425" s="11"/>
      <c r="C425" s="11"/>
      <c r="D425" s="22"/>
      <c r="E425" s="23"/>
      <c r="F425" s="6"/>
      <c r="G425" s="6"/>
      <c r="H425" s="6"/>
      <c r="I425" s="6"/>
      <c r="J425" s="6"/>
    </row>
    <row r="426" spans="1:10" ht="60" customHeight="1">
      <c r="A426" s="7" t="s">
        <v>367</v>
      </c>
      <c r="B426" s="45" t="s">
        <v>234</v>
      </c>
      <c r="C426" s="45"/>
      <c r="D426" s="45"/>
      <c r="E426" s="45"/>
      <c r="F426" s="47">
        <f>F427+F432+F436</f>
        <v>2495.7000000000003</v>
      </c>
      <c r="G426" s="47">
        <f>G427+G432+G436</f>
        <v>2407.5</v>
      </c>
      <c r="H426" s="44">
        <f t="shared" si="22"/>
        <v>88.20000000000027</v>
      </c>
      <c r="I426" s="44">
        <f>G426/F426*100</f>
        <v>96.46592138478182</v>
      </c>
      <c r="J426" s="44">
        <f>G426/G715*100</f>
        <v>0.2740515151053268</v>
      </c>
    </row>
    <row r="427" spans="1:10" ht="51">
      <c r="A427" s="10" t="s">
        <v>368</v>
      </c>
      <c r="B427" s="11" t="s">
        <v>235</v>
      </c>
      <c r="C427" s="11"/>
      <c r="D427" s="11"/>
      <c r="E427" s="11"/>
      <c r="F427" s="24">
        <f aca="true" t="shared" si="26" ref="F427:G429">F428</f>
        <v>1107</v>
      </c>
      <c r="G427" s="24">
        <f t="shared" si="26"/>
        <v>1034.9</v>
      </c>
      <c r="H427" s="6">
        <f t="shared" si="22"/>
        <v>72.09999999999991</v>
      </c>
      <c r="I427" s="6">
        <f>G427/F427*100</f>
        <v>93.48690153568204</v>
      </c>
      <c r="J427" s="6">
        <f>G427/G715*100</f>
        <v>0.11780515596365637</v>
      </c>
    </row>
    <row r="428" spans="1:10" ht="63.75">
      <c r="A428" s="10" t="s">
        <v>369</v>
      </c>
      <c r="B428" s="11" t="s">
        <v>236</v>
      </c>
      <c r="C428" s="11"/>
      <c r="D428" s="11" t="s">
        <v>28</v>
      </c>
      <c r="E428" s="11" t="s">
        <v>28</v>
      </c>
      <c r="F428" s="6">
        <f t="shared" si="26"/>
        <v>1107</v>
      </c>
      <c r="G428" s="6">
        <f t="shared" si="26"/>
        <v>1034.9</v>
      </c>
      <c r="H428" s="6">
        <f t="shared" si="22"/>
        <v>72.09999999999991</v>
      </c>
      <c r="I428" s="6">
        <f>G428/F428*100</f>
        <v>93.48690153568204</v>
      </c>
      <c r="J428" s="6">
        <f>G428/G715*100</f>
        <v>0.11780515596365637</v>
      </c>
    </row>
    <row r="429" spans="1:10" ht="25.5">
      <c r="A429" s="10" t="s">
        <v>30</v>
      </c>
      <c r="B429" s="11" t="s">
        <v>236</v>
      </c>
      <c r="C429" s="11" t="s">
        <v>31</v>
      </c>
      <c r="D429" s="11" t="s">
        <v>28</v>
      </c>
      <c r="E429" s="11" t="s">
        <v>28</v>
      </c>
      <c r="F429" s="6">
        <f>F430</f>
        <v>1107</v>
      </c>
      <c r="G429" s="6">
        <f t="shared" si="26"/>
        <v>1034.9</v>
      </c>
      <c r="H429" s="6">
        <f t="shared" si="22"/>
        <v>72.09999999999991</v>
      </c>
      <c r="I429" s="6">
        <f>G429/F429*100</f>
        <v>93.48690153568204</v>
      </c>
      <c r="J429" s="6">
        <f>G429/G715*100</f>
        <v>0.11780515596365637</v>
      </c>
    </row>
    <row r="430" spans="1:10" ht="25.5">
      <c r="A430" s="10" t="s">
        <v>157</v>
      </c>
      <c r="B430" s="11" t="s">
        <v>236</v>
      </c>
      <c r="C430" s="11" t="s">
        <v>135</v>
      </c>
      <c r="D430" s="11" t="s">
        <v>28</v>
      </c>
      <c r="E430" s="11" t="s">
        <v>28</v>
      </c>
      <c r="F430" s="6">
        <v>1107</v>
      </c>
      <c r="G430" s="6">
        <v>1034.9</v>
      </c>
      <c r="H430" s="6">
        <f t="shared" si="22"/>
        <v>72.09999999999991</v>
      </c>
      <c r="I430" s="6">
        <f>G430/F430*100</f>
        <v>93.48690153568204</v>
      </c>
      <c r="J430" s="6">
        <f>G430/G715*100</f>
        <v>0.11780515596365637</v>
      </c>
    </row>
    <row r="431" spans="1:10" ht="12.75">
      <c r="A431" s="10"/>
      <c r="B431" s="11"/>
      <c r="C431" s="11"/>
      <c r="D431" s="11"/>
      <c r="E431" s="11"/>
      <c r="F431" s="6"/>
      <c r="G431" s="6"/>
      <c r="H431" s="6"/>
      <c r="I431" s="6"/>
      <c r="J431" s="6"/>
    </row>
    <row r="432" spans="1:10" ht="63.75">
      <c r="A432" s="10" t="s">
        <v>457</v>
      </c>
      <c r="B432" s="11" t="s">
        <v>458</v>
      </c>
      <c r="C432" s="11"/>
      <c r="D432" s="11"/>
      <c r="E432" s="11"/>
      <c r="F432" s="6">
        <f>F433</f>
        <v>1319.3</v>
      </c>
      <c r="G432" s="6">
        <f>G433</f>
        <v>1304</v>
      </c>
      <c r="H432" s="6">
        <f t="shared" si="22"/>
        <v>15.299999999999955</v>
      </c>
      <c r="I432" s="6">
        <f aca="true" t="shared" si="27" ref="I432:I438">G432/F432*100</f>
        <v>98.8402940953536</v>
      </c>
      <c r="J432" s="6">
        <f>G432/G715*100</f>
        <v>0.14843745615673776</v>
      </c>
    </row>
    <row r="433" spans="1:10" ht="25.5">
      <c r="A433" s="10" t="s">
        <v>30</v>
      </c>
      <c r="B433" s="11" t="s">
        <v>458</v>
      </c>
      <c r="C433" s="11" t="s">
        <v>31</v>
      </c>
      <c r="D433" s="11" t="s">
        <v>28</v>
      </c>
      <c r="E433" s="11" t="s">
        <v>22</v>
      </c>
      <c r="F433" s="6">
        <f>F434</f>
        <v>1319.3</v>
      </c>
      <c r="G433" s="6">
        <f>G434</f>
        <v>1304</v>
      </c>
      <c r="H433" s="6">
        <f t="shared" si="22"/>
        <v>15.299999999999955</v>
      </c>
      <c r="I433" s="6">
        <f t="shared" si="27"/>
        <v>98.8402940953536</v>
      </c>
      <c r="J433" s="6">
        <f>G433/G715*100</f>
        <v>0.14843745615673776</v>
      </c>
    </row>
    <row r="434" spans="1:10" ht="25.5">
      <c r="A434" s="10" t="s">
        <v>157</v>
      </c>
      <c r="B434" s="11" t="s">
        <v>458</v>
      </c>
      <c r="C434" s="11" t="s">
        <v>135</v>
      </c>
      <c r="D434" s="11" t="s">
        <v>28</v>
      </c>
      <c r="E434" s="11" t="s">
        <v>22</v>
      </c>
      <c r="F434" s="6">
        <v>1319.3</v>
      </c>
      <c r="G434" s="6">
        <v>1304</v>
      </c>
      <c r="H434" s="6">
        <f t="shared" si="22"/>
        <v>15.299999999999955</v>
      </c>
      <c r="I434" s="6">
        <f t="shared" si="27"/>
        <v>98.8402940953536</v>
      </c>
      <c r="J434" s="6">
        <f>G434/G715*100</f>
        <v>0.14843745615673776</v>
      </c>
    </row>
    <row r="435" spans="1:10" ht="12.75">
      <c r="A435" s="10"/>
      <c r="B435" s="11"/>
      <c r="C435" s="11"/>
      <c r="D435" s="11"/>
      <c r="E435" s="11"/>
      <c r="F435" s="6"/>
      <c r="G435" s="6"/>
      <c r="H435" s="6"/>
      <c r="I435" s="6"/>
      <c r="J435" s="6"/>
    </row>
    <row r="436" spans="1:10" ht="63.75">
      <c r="A436" s="10" t="s">
        <v>459</v>
      </c>
      <c r="B436" s="11" t="s">
        <v>460</v>
      </c>
      <c r="C436" s="11"/>
      <c r="D436" s="11"/>
      <c r="E436" s="11"/>
      <c r="F436" s="6">
        <f>F437</f>
        <v>69.4</v>
      </c>
      <c r="G436" s="6">
        <f>G437</f>
        <v>68.6</v>
      </c>
      <c r="H436" s="6">
        <f t="shared" si="22"/>
        <v>0.8000000000000114</v>
      </c>
      <c r="I436" s="6">
        <f t="shared" si="27"/>
        <v>98.8472622478386</v>
      </c>
      <c r="J436" s="6">
        <f>G436/G715*100</f>
        <v>0.007808902984932677</v>
      </c>
    </row>
    <row r="437" spans="1:10" ht="25.5">
      <c r="A437" s="10" t="s">
        <v>30</v>
      </c>
      <c r="B437" s="11" t="s">
        <v>460</v>
      </c>
      <c r="C437" s="11" t="s">
        <v>31</v>
      </c>
      <c r="D437" s="11" t="s">
        <v>28</v>
      </c>
      <c r="E437" s="11" t="s">
        <v>22</v>
      </c>
      <c r="F437" s="6">
        <f>F438</f>
        <v>69.4</v>
      </c>
      <c r="G437" s="6">
        <f>G438</f>
        <v>68.6</v>
      </c>
      <c r="H437" s="6">
        <f t="shared" si="22"/>
        <v>0.8000000000000114</v>
      </c>
      <c r="I437" s="6">
        <f t="shared" si="27"/>
        <v>98.8472622478386</v>
      </c>
      <c r="J437" s="6">
        <f>G437/G715*100</f>
        <v>0.007808902984932677</v>
      </c>
    </row>
    <row r="438" spans="1:10" ht="25.5">
      <c r="A438" s="10" t="s">
        <v>157</v>
      </c>
      <c r="B438" s="11" t="s">
        <v>460</v>
      </c>
      <c r="C438" s="11" t="s">
        <v>135</v>
      </c>
      <c r="D438" s="11" t="s">
        <v>28</v>
      </c>
      <c r="E438" s="11" t="s">
        <v>22</v>
      </c>
      <c r="F438" s="6">
        <v>69.4</v>
      </c>
      <c r="G438" s="6">
        <v>68.6</v>
      </c>
      <c r="H438" s="6">
        <f t="shared" si="22"/>
        <v>0.8000000000000114</v>
      </c>
      <c r="I438" s="6">
        <f t="shared" si="27"/>
        <v>98.8472622478386</v>
      </c>
      <c r="J438" s="6">
        <f>G438/G715*100</f>
        <v>0.007808902984932677</v>
      </c>
    </row>
    <row r="439" spans="1:10" ht="12.75">
      <c r="A439" s="10"/>
      <c r="B439" s="11"/>
      <c r="C439" s="11"/>
      <c r="D439" s="11"/>
      <c r="E439" s="11"/>
      <c r="F439" s="6"/>
      <c r="G439" s="6"/>
      <c r="H439" s="6"/>
      <c r="I439" s="6"/>
      <c r="J439" s="6"/>
    </row>
    <row r="440" spans="1:10" ht="45" customHeight="1">
      <c r="A440" s="7" t="s">
        <v>484</v>
      </c>
      <c r="B440" s="45" t="s">
        <v>218</v>
      </c>
      <c r="C440" s="48"/>
      <c r="D440" s="45"/>
      <c r="E440" s="45"/>
      <c r="F440" s="49">
        <f>F441</f>
        <v>137167.05</v>
      </c>
      <c r="G440" s="49">
        <f>G441</f>
        <v>134890.1</v>
      </c>
      <c r="H440" s="44">
        <f t="shared" si="22"/>
        <v>2276.9499999999825</v>
      </c>
      <c r="I440" s="44">
        <f aca="true" t="shared" si="28" ref="I440:I450">G440/F440*100</f>
        <v>98.34001678974653</v>
      </c>
      <c r="J440" s="44">
        <f>G440/G715*100</f>
        <v>15.354864497490778</v>
      </c>
    </row>
    <row r="441" spans="1:10" ht="38.25">
      <c r="A441" s="10" t="s">
        <v>483</v>
      </c>
      <c r="B441" s="11" t="s">
        <v>219</v>
      </c>
      <c r="C441" s="21"/>
      <c r="D441" s="11"/>
      <c r="E441" s="11"/>
      <c r="F441" s="15">
        <f>F442+F448+F452+F456+F460</f>
        <v>137167.05</v>
      </c>
      <c r="G441" s="15">
        <f>G442+G448+G452+G456+G460</f>
        <v>134890.1</v>
      </c>
      <c r="H441" s="6">
        <f t="shared" si="22"/>
        <v>2276.9499999999825</v>
      </c>
      <c r="I441" s="6">
        <f t="shared" si="28"/>
        <v>98.34001678974653</v>
      </c>
      <c r="J441" s="6">
        <f>G441/G715*100</f>
        <v>15.354864497490778</v>
      </c>
    </row>
    <row r="442" spans="1:10" ht="51">
      <c r="A442" s="10" t="s">
        <v>482</v>
      </c>
      <c r="B442" s="11" t="s">
        <v>220</v>
      </c>
      <c r="C442" s="11"/>
      <c r="D442" s="11"/>
      <c r="E442" s="11"/>
      <c r="F442" s="6">
        <f>F443+F445</f>
        <v>14223.3</v>
      </c>
      <c r="G442" s="6">
        <f>G443+G445</f>
        <v>12911.8</v>
      </c>
      <c r="H442" s="6">
        <f t="shared" si="22"/>
        <v>1311.5</v>
      </c>
      <c r="I442" s="6">
        <f t="shared" si="28"/>
        <v>90.77921438765969</v>
      </c>
      <c r="J442" s="6">
        <f>G442/G715*100</f>
        <v>1.4697812472427656</v>
      </c>
    </row>
    <row r="443" spans="1:10" ht="25.5">
      <c r="A443" s="10" t="s">
        <v>30</v>
      </c>
      <c r="B443" s="11" t="s">
        <v>220</v>
      </c>
      <c r="C443" s="11" t="s">
        <v>31</v>
      </c>
      <c r="D443" s="11" t="s">
        <v>9</v>
      </c>
      <c r="E443" s="11" t="s">
        <v>34</v>
      </c>
      <c r="F443" s="6">
        <f>F444</f>
        <v>13773.3</v>
      </c>
      <c r="G443" s="6">
        <f>G444</f>
        <v>12461.8</v>
      </c>
      <c r="H443" s="6">
        <f t="shared" si="22"/>
        <v>1311.5</v>
      </c>
      <c r="I443" s="6">
        <f t="shared" si="28"/>
        <v>90.47795372205644</v>
      </c>
      <c r="J443" s="6">
        <f>G443/G715*100</f>
        <v>1.4185566649800878</v>
      </c>
    </row>
    <row r="444" spans="1:10" ht="25.5">
      <c r="A444" s="10" t="s">
        <v>157</v>
      </c>
      <c r="B444" s="11" t="s">
        <v>220</v>
      </c>
      <c r="C444" s="11" t="s">
        <v>135</v>
      </c>
      <c r="D444" s="11" t="s">
        <v>9</v>
      </c>
      <c r="E444" s="11" t="s">
        <v>34</v>
      </c>
      <c r="F444" s="6">
        <v>13773.3</v>
      </c>
      <c r="G444" s="6">
        <v>12461.8</v>
      </c>
      <c r="H444" s="6">
        <f t="shared" si="22"/>
        <v>1311.5</v>
      </c>
      <c r="I444" s="6">
        <f t="shared" si="28"/>
        <v>90.47795372205644</v>
      </c>
      <c r="J444" s="6">
        <f>G444/G715*100</f>
        <v>1.4185566649800878</v>
      </c>
    </row>
    <row r="445" spans="1:10" ht="12.75">
      <c r="A445" s="10" t="s">
        <v>13</v>
      </c>
      <c r="B445" s="11" t="s">
        <v>220</v>
      </c>
      <c r="C445" s="11" t="s">
        <v>14</v>
      </c>
      <c r="D445" s="11" t="s">
        <v>9</v>
      </c>
      <c r="E445" s="11" t="s">
        <v>34</v>
      </c>
      <c r="F445" s="6">
        <f>F446</f>
        <v>450</v>
      </c>
      <c r="G445" s="6">
        <f>G446</f>
        <v>450</v>
      </c>
      <c r="H445" s="6">
        <f t="shared" si="22"/>
        <v>0</v>
      </c>
      <c r="I445" s="6">
        <f t="shared" si="28"/>
        <v>100</v>
      </c>
      <c r="J445" s="6">
        <f>G445/G715*100</f>
        <v>0.051224582262677905</v>
      </c>
    </row>
    <row r="446" spans="1:10" ht="12.75">
      <c r="A446" s="10" t="s">
        <v>461</v>
      </c>
      <c r="B446" s="11" t="s">
        <v>220</v>
      </c>
      <c r="C446" s="11" t="s">
        <v>149</v>
      </c>
      <c r="D446" s="11" t="s">
        <v>9</v>
      </c>
      <c r="E446" s="11" t="s">
        <v>34</v>
      </c>
      <c r="F446" s="6">
        <v>450</v>
      </c>
      <c r="G446" s="6">
        <v>450</v>
      </c>
      <c r="H446" s="6">
        <f t="shared" si="22"/>
        <v>0</v>
      </c>
      <c r="I446" s="6">
        <f t="shared" si="28"/>
        <v>100</v>
      </c>
      <c r="J446" s="6">
        <f>G446/G715*100</f>
        <v>0.051224582262677905</v>
      </c>
    </row>
    <row r="447" spans="1:10" ht="12.75">
      <c r="A447" s="10"/>
      <c r="B447" s="11"/>
      <c r="C447" s="11"/>
      <c r="D447" s="11"/>
      <c r="E447" s="11"/>
      <c r="F447" s="6"/>
      <c r="G447" s="6"/>
      <c r="H447" s="6"/>
      <c r="I447" s="6"/>
      <c r="J447" s="6"/>
    </row>
    <row r="448" spans="1:10" ht="63.75">
      <c r="A448" s="10" t="s">
        <v>402</v>
      </c>
      <c r="B448" s="11" t="s">
        <v>405</v>
      </c>
      <c r="C448" s="11"/>
      <c r="D448" s="11"/>
      <c r="E448" s="11"/>
      <c r="F448" s="36">
        <f>F449</f>
        <v>25098.8</v>
      </c>
      <c r="G448" s="36">
        <f>G449</f>
        <v>25034.9</v>
      </c>
      <c r="H448" s="6">
        <f>F448-G448</f>
        <v>63.89999999999782</v>
      </c>
      <c r="I448" s="6">
        <f t="shared" si="28"/>
        <v>99.74540615487594</v>
      </c>
      <c r="J448" s="6">
        <f>G448/G715*100</f>
        <v>2.8497828766398117</v>
      </c>
    </row>
    <row r="449" spans="1:10" ht="25.5">
      <c r="A449" s="10" t="s">
        <v>30</v>
      </c>
      <c r="B449" s="11" t="s">
        <v>405</v>
      </c>
      <c r="C449" s="11" t="s">
        <v>31</v>
      </c>
      <c r="D449" s="11" t="s">
        <v>9</v>
      </c>
      <c r="E449" s="11" t="s">
        <v>34</v>
      </c>
      <c r="F449" s="36">
        <f>F450</f>
        <v>25098.8</v>
      </c>
      <c r="G449" s="36">
        <f>G450</f>
        <v>25034.9</v>
      </c>
      <c r="H449" s="6">
        <f>F449-G449</f>
        <v>63.89999999999782</v>
      </c>
      <c r="I449" s="6">
        <f t="shared" si="28"/>
        <v>99.74540615487594</v>
      </c>
      <c r="J449" s="6">
        <f>G449/G715*100</f>
        <v>2.8497828766398117</v>
      </c>
    </row>
    <row r="450" spans="1:10" ht="25.5">
      <c r="A450" s="10" t="s">
        <v>157</v>
      </c>
      <c r="B450" s="11" t="s">
        <v>405</v>
      </c>
      <c r="C450" s="11" t="s">
        <v>135</v>
      </c>
      <c r="D450" s="11" t="s">
        <v>9</v>
      </c>
      <c r="E450" s="11" t="s">
        <v>34</v>
      </c>
      <c r="F450" s="36">
        <v>25098.8</v>
      </c>
      <c r="G450" s="6">
        <v>25034.9</v>
      </c>
      <c r="H450" s="6">
        <f>F450-G450</f>
        <v>63.89999999999782</v>
      </c>
      <c r="I450" s="6">
        <f t="shared" si="28"/>
        <v>99.74540615487594</v>
      </c>
      <c r="J450" s="6">
        <f>G450/G715*100</f>
        <v>2.8497828766398117</v>
      </c>
    </row>
    <row r="451" spans="1:10" ht="12.75">
      <c r="A451" s="10"/>
      <c r="B451" s="11"/>
      <c r="C451" s="11"/>
      <c r="D451" s="11"/>
      <c r="E451" s="11"/>
      <c r="F451" s="36"/>
      <c r="G451" s="6"/>
      <c r="H451" s="6"/>
      <c r="I451" s="6"/>
      <c r="J451" s="6"/>
    </row>
    <row r="452" spans="1:10" ht="51">
      <c r="A452" s="10" t="s">
        <v>404</v>
      </c>
      <c r="B452" s="11" t="s">
        <v>407</v>
      </c>
      <c r="C452" s="11"/>
      <c r="D452" s="11"/>
      <c r="E452" s="11"/>
      <c r="F452" s="36">
        <f>F453</f>
        <v>61916.15</v>
      </c>
      <c r="G452" s="36">
        <f>G453</f>
        <v>61484.3</v>
      </c>
      <c r="H452" s="6">
        <f>F452-G452</f>
        <v>431.84999999999854</v>
      </c>
      <c r="I452" s="6">
        <f>G452/F452*100</f>
        <v>99.30252446251907</v>
      </c>
      <c r="J452" s="6">
        <f>G452/G715*100</f>
        <v>6.998905740473706</v>
      </c>
    </row>
    <row r="453" spans="1:10" ht="25.5">
      <c r="A453" s="10" t="s">
        <v>371</v>
      </c>
      <c r="B453" s="11" t="s">
        <v>407</v>
      </c>
      <c r="C453" s="11" t="s">
        <v>372</v>
      </c>
      <c r="D453" s="11" t="s">
        <v>9</v>
      </c>
      <c r="E453" s="11" t="s">
        <v>34</v>
      </c>
      <c r="F453" s="36">
        <f>F454</f>
        <v>61916.15</v>
      </c>
      <c r="G453" s="36">
        <f>G454</f>
        <v>61484.3</v>
      </c>
      <c r="H453" s="6">
        <f>F453-G453</f>
        <v>431.84999999999854</v>
      </c>
      <c r="I453" s="6">
        <f>G453/F453*100</f>
        <v>99.30252446251907</v>
      </c>
      <c r="J453" s="6">
        <f>G453/G715*100</f>
        <v>6.998905740473706</v>
      </c>
    </row>
    <row r="454" spans="1:10" ht="12.75">
      <c r="A454" s="10" t="s">
        <v>397</v>
      </c>
      <c r="B454" s="11" t="s">
        <v>407</v>
      </c>
      <c r="C454" s="11" t="s">
        <v>399</v>
      </c>
      <c r="D454" s="11" t="s">
        <v>9</v>
      </c>
      <c r="E454" s="11" t="s">
        <v>34</v>
      </c>
      <c r="F454" s="36">
        <v>61916.15</v>
      </c>
      <c r="G454" s="6">
        <v>61484.3</v>
      </c>
      <c r="H454" s="6">
        <f>F454-G454</f>
        <v>431.84999999999854</v>
      </c>
      <c r="I454" s="6">
        <f>G454/F454*100</f>
        <v>99.30252446251907</v>
      </c>
      <c r="J454" s="6">
        <f>G454/G715*100</f>
        <v>6.998905740473706</v>
      </c>
    </row>
    <row r="455" spans="1:10" ht="12.75">
      <c r="A455" s="10"/>
      <c r="B455" s="11"/>
      <c r="C455" s="11"/>
      <c r="D455" s="11"/>
      <c r="E455" s="11"/>
      <c r="F455" s="41"/>
      <c r="G455" s="6"/>
      <c r="H455" s="6"/>
      <c r="I455" s="6"/>
      <c r="J455" s="6"/>
    </row>
    <row r="456" spans="1:10" ht="38.25">
      <c r="A456" s="10" t="s">
        <v>403</v>
      </c>
      <c r="B456" s="11" t="s">
        <v>406</v>
      </c>
      <c r="C456" s="11"/>
      <c r="D456" s="11"/>
      <c r="E456" s="11"/>
      <c r="F456" s="36">
        <f>F457</f>
        <v>6770.4</v>
      </c>
      <c r="G456" s="36">
        <f>G457</f>
        <v>6378.4</v>
      </c>
      <c r="H456" s="6">
        <f>F456-G456</f>
        <v>392</v>
      </c>
      <c r="I456" s="6">
        <f>G456/F456*100</f>
        <v>94.21009098428453</v>
      </c>
      <c r="J456" s="6">
        <f>G456/G715*100</f>
        <v>0.7260686122316994</v>
      </c>
    </row>
    <row r="457" spans="1:10" ht="25.5">
      <c r="A457" s="10" t="s">
        <v>30</v>
      </c>
      <c r="B457" s="11" t="s">
        <v>406</v>
      </c>
      <c r="C457" s="11" t="s">
        <v>31</v>
      </c>
      <c r="D457" s="11" t="s">
        <v>9</v>
      </c>
      <c r="E457" s="11" t="s">
        <v>34</v>
      </c>
      <c r="F457" s="36">
        <f>F458</f>
        <v>6770.4</v>
      </c>
      <c r="G457" s="36">
        <f>G458</f>
        <v>6378.4</v>
      </c>
      <c r="H457" s="6">
        <f>F457-G457</f>
        <v>392</v>
      </c>
      <c r="I457" s="6">
        <f>G457/F457*100</f>
        <v>94.21009098428453</v>
      </c>
      <c r="J457" s="6">
        <f>G457/G715*100</f>
        <v>0.7260686122316994</v>
      </c>
    </row>
    <row r="458" spans="1:10" ht="25.5">
      <c r="A458" s="10" t="s">
        <v>157</v>
      </c>
      <c r="B458" s="11" t="s">
        <v>406</v>
      </c>
      <c r="C458" s="11" t="s">
        <v>135</v>
      </c>
      <c r="D458" s="11" t="s">
        <v>9</v>
      </c>
      <c r="E458" s="11" t="s">
        <v>34</v>
      </c>
      <c r="F458" s="36">
        <v>6770.4</v>
      </c>
      <c r="G458" s="6">
        <v>6378.4</v>
      </c>
      <c r="H458" s="6">
        <f>F458-G458</f>
        <v>392</v>
      </c>
      <c r="I458" s="6">
        <f>G458/F458*100</f>
        <v>94.21009098428453</v>
      </c>
      <c r="J458" s="6">
        <f>G458/G715*100</f>
        <v>0.7260686122316994</v>
      </c>
    </row>
    <row r="459" spans="1:10" ht="18.75" customHeight="1">
      <c r="A459" s="10"/>
      <c r="B459" s="11"/>
      <c r="C459" s="11"/>
      <c r="D459" s="11"/>
      <c r="E459" s="11"/>
      <c r="F459" s="6"/>
      <c r="G459" s="6"/>
      <c r="H459" s="6"/>
      <c r="I459" s="6"/>
      <c r="J459" s="6"/>
    </row>
    <row r="460" spans="1:10" ht="25.5">
      <c r="A460" s="10" t="s">
        <v>396</v>
      </c>
      <c r="B460" s="11" t="s">
        <v>398</v>
      </c>
      <c r="C460" s="11"/>
      <c r="D460" s="11"/>
      <c r="E460" s="11"/>
      <c r="F460" s="6">
        <f>F461</f>
        <v>29158.4</v>
      </c>
      <c r="G460" s="6">
        <f>G461</f>
        <v>29080.7</v>
      </c>
      <c r="H460" s="6">
        <f t="shared" si="22"/>
        <v>77.70000000000073</v>
      </c>
      <c r="I460" s="6">
        <f>G460/F460*100</f>
        <v>99.73352447322212</v>
      </c>
      <c r="J460" s="6">
        <f>G460/G715*100</f>
        <v>3.3103260209027945</v>
      </c>
    </row>
    <row r="461" spans="1:10" ht="25.5">
      <c r="A461" s="10" t="s">
        <v>371</v>
      </c>
      <c r="B461" s="11" t="s">
        <v>398</v>
      </c>
      <c r="C461" s="11" t="s">
        <v>372</v>
      </c>
      <c r="D461" s="11" t="s">
        <v>9</v>
      </c>
      <c r="E461" s="11" t="s">
        <v>34</v>
      </c>
      <c r="F461" s="6">
        <f>F462</f>
        <v>29158.4</v>
      </c>
      <c r="G461" s="6">
        <f>G462</f>
        <v>29080.7</v>
      </c>
      <c r="H461" s="6">
        <f aca="true" t="shared" si="29" ref="H461:H522">F461-G461</f>
        <v>77.70000000000073</v>
      </c>
      <c r="I461" s="6">
        <f>G461/F461*100</f>
        <v>99.73352447322212</v>
      </c>
      <c r="J461" s="6">
        <f>G461/G715*100</f>
        <v>3.3103260209027945</v>
      </c>
    </row>
    <row r="462" spans="1:10" ht="12.75">
      <c r="A462" s="10" t="s">
        <v>397</v>
      </c>
      <c r="B462" s="11" t="s">
        <v>398</v>
      </c>
      <c r="C462" s="11" t="s">
        <v>399</v>
      </c>
      <c r="D462" s="11" t="s">
        <v>9</v>
      </c>
      <c r="E462" s="11" t="s">
        <v>34</v>
      </c>
      <c r="F462" s="6">
        <v>29158.4</v>
      </c>
      <c r="G462" s="6">
        <v>29080.7</v>
      </c>
      <c r="H462" s="6">
        <f t="shared" si="29"/>
        <v>77.70000000000073</v>
      </c>
      <c r="I462" s="6">
        <f>G462/F462*100</f>
        <v>99.73352447322212</v>
      </c>
      <c r="J462" s="6">
        <f>G462/G715*100</f>
        <v>3.3103260209027945</v>
      </c>
    </row>
    <row r="463" spans="1:10" ht="12.75">
      <c r="A463" s="10"/>
      <c r="B463" s="11"/>
      <c r="C463" s="11"/>
      <c r="D463" s="11"/>
      <c r="E463" s="11"/>
      <c r="F463" s="6"/>
      <c r="G463" s="6"/>
      <c r="H463" s="6"/>
      <c r="I463" s="6"/>
      <c r="J463" s="6"/>
    </row>
    <row r="464" spans="1:10" ht="63.75">
      <c r="A464" s="7" t="s">
        <v>86</v>
      </c>
      <c r="B464" s="45" t="s">
        <v>188</v>
      </c>
      <c r="C464" s="45"/>
      <c r="D464" s="45"/>
      <c r="E464" s="45"/>
      <c r="F464" s="44">
        <f>F465</f>
        <v>811.4</v>
      </c>
      <c r="G464" s="44">
        <f>G465</f>
        <v>810.6</v>
      </c>
      <c r="H464" s="44">
        <f t="shared" si="29"/>
        <v>0.7999999999999545</v>
      </c>
      <c r="I464" s="44">
        <f>G464/F464*100</f>
        <v>99.90140497904856</v>
      </c>
      <c r="J464" s="44">
        <f>G464/G715*100</f>
        <v>0.09227254751583715</v>
      </c>
    </row>
    <row r="465" spans="1:10" ht="51">
      <c r="A465" s="10" t="s">
        <v>384</v>
      </c>
      <c r="B465" s="11" t="s">
        <v>189</v>
      </c>
      <c r="C465" s="11"/>
      <c r="D465" s="11"/>
      <c r="E465" s="11"/>
      <c r="F465" s="6">
        <f>F466+F470+F474</f>
        <v>811.4</v>
      </c>
      <c r="G465" s="6">
        <f>G466+G470+G474</f>
        <v>810.6</v>
      </c>
      <c r="H465" s="6">
        <f t="shared" si="29"/>
        <v>0.7999999999999545</v>
      </c>
      <c r="I465" s="6">
        <f>G465/F465*100</f>
        <v>99.90140497904856</v>
      </c>
      <c r="J465" s="6">
        <f>G465/G715*100</f>
        <v>0.09227254751583715</v>
      </c>
    </row>
    <row r="466" spans="1:10" ht="89.25">
      <c r="A466" s="10" t="s">
        <v>85</v>
      </c>
      <c r="B466" s="11" t="s">
        <v>190</v>
      </c>
      <c r="C466" s="11"/>
      <c r="D466" s="11"/>
      <c r="E466" s="11"/>
      <c r="F466" s="6">
        <f>F467</f>
        <v>799.4</v>
      </c>
      <c r="G466" s="6">
        <f>G467</f>
        <v>799.4</v>
      </c>
      <c r="H466" s="6">
        <f t="shared" si="29"/>
        <v>0</v>
      </c>
      <c r="I466" s="6">
        <f>G466/F466*100</f>
        <v>100</v>
      </c>
      <c r="J466" s="6">
        <f>G466/G715*100</f>
        <v>0.0909976245795216</v>
      </c>
    </row>
    <row r="467" spans="1:10" ht="25.5">
      <c r="A467" s="10" t="s">
        <v>30</v>
      </c>
      <c r="B467" s="11" t="s">
        <v>190</v>
      </c>
      <c r="C467" s="11" t="s">
        <v>31</v>
      </c>
      <c r="D467" s="11" t="s">
        <v>17</v>
      </c>
      <c r="E467" s="11" t="s">
        <v>63</v>
      </c>
      <c r="F467" s="6">
        <f>F468</f>
        <v>799.4</v>
      </c>
      <c r="G467" s="6">
        <f>G468</f>
        <v>799.4</v>
      </c>
      <c r="H467" s="6">
        <f t="shared" si="29"/>
        <v>0</v>
      </c>
      <c r="I467" s="6">
        <f>G467/F467*100</f>
        <v>100</v>
      </c>
      <c r="J467" s="6">
        <f>G467/G715*100</f>
        <v>0.0909976245795216</v>
      </c>
    </row>
    <row r="468" spans="1:10" ht="25.5">
      <c r="A468" s="10" t="s">
        <v>157</v>
      </c>
      <c r="B468" s="11" t="s">
        <v>190</v>
      </c>
      <c r="C468" s="11" t="s">
        <v>135</v>
      </c>
      <c r="D468" s="11" t="s">
        <v>17</v>
      </c>
      <c r="E468" s="11" t="s">
        <v>63</v>
      </c>
      <c r="F468" s="6">
        <v>799.4</v>
      </c>
      <c r="G468" s="6">
        <v>799.4</v>
      </c>
      <c r="H468" s="6">
        <f t="shared" si="29"/>
        <v>0</v>
      </c>
      <c r="I468" s="6">
        <f>G468/F468*100</f>
        <v>100</v>
      </c>
      <c r="J468" s="6">
        <f>G468/G715*100</f>
        <v>0.0909976245795216</v>
      </c>
    </row>
    <row r="469" spans="1:10" ht="12.75">
      <c r="A469" s="10"/>
      <c r="B469" s="11"/>
      <c r="C469" s="11"/>
      <c r="D469" s="11"/>
      <c r="E469" s="11"/>
      <c r="F469" s="6"/>
      <c r="G469" s="6"/>
      <c r="H469" s="6"/>
      <c r="I469" s="6"/>
      <c r="J469" s="6"/>
    </row>
    <row r="470" spans="1:10" ht="38.25">
      <c r="A470" s="10" t="s">
        <v>379</v>
      </c>
      <c r="B470" s="11" t="s">
        <v>226</v>
      </c>
      <c r="C470" s="11"/>
      <c r="D470" s="11"/>
      <c r="E470" s="11"/>
      <c r="F470" s="6">
        <f>F471</f>
        <v>11.4</v>
      </c>
      <c r="G470" s="6">
        <f>G471</f>
        <v>10.6</v>
      </c>
      <c r="H470" s="6">
        <f>F470-G470</f>
        <v>0.8000000000000007</v>
      </c>
      <c r="I470" s="6">
        <f>G470/F470*100</f>
        <v>92.98245614035086</v>
      </c>
      <c r="J470" s="6">
        <f>G470/G715*100</f>
        <v>0.001206623493298635</v>
      </c>
    </row>
    <row r="471" spans="1:10" ht="25.5">
      <c r="A471" s="10" t="s">
        <v>30</v>
      </c>
      <c r="B471" s="11" t="s">
        <v>226</v>
      </c>
      <c r="C471" s="11" t="s">
        <v>31</v>
      </c>
      <c r="D471" s="11" t="s">
        <v>9</v>
      </c>
      <c r="E471" s="11" t="s">
        <v>60</v>
      </c>
      <c r="F471" s="6">
        <f>F472</f>
        <v>11.4</v>
      </c>
      <c r="G471" s="6">
        <f>G472</f>
        <v>10.6</v>
      </c>
      <c r="H471" s="6">
        <f>F471-G471</f>
        <v>0.8000000000000007</v>
      </c>
      <c r="I471" s="6">
        <f>G471/F471*100</f>
        <v>92.98245614035086</v>
      </c>
      <c r="J471" s="6">
        <f>G471/G715*100</f>
        <v>0.001206623493298635</v>
      </c>
    </row>
    <row r="472" spans="1:10" ht="25.5">
      <c r="A472" s="10" t="s">
        <v>157</v>
      </c>
      <c r="B472" s="11" t="s">
        <v>226</v>
      </c>
      <c r="C472" s="11" t="s">
        <v>135</v>
      </c>
      <c r="D472" s="11" t="s">
        <v>9</v>
      </c>
      <c r="E472" s="11" t="s">
        <v>60</v>
      </c>
      <c r="F472" s="6">
        <v>11.4</v>
      </c>
      <c r="G472" s="6">
        <v>10.6</v>
      </c>
      <c r="H472" s="6">
        <f>F472-G472</f>
        <v>0.8000000000000007</v>
      </c>
      <c r="I472" s="6">
        <f>G472/F472*100</f>
        <v>92.98245614035086</v>
      </c>
      <c r="J472" s="6">
        <f>G472/G715*100</f>
        <v>0.001206623493298635</v>
      </c>
    </row>
    <row r="473" spans="1:10" ht="12.75">
      <c r="A473" s="10"/>
      <c r="B473" s="11"/>
      <c r="C473" s="11"/>
      <c r="D473" s="11"/>
      <c r="E473" s="11"/>
      <c r="F473" s="6"/>
      <c r="G473" s="6"/>
      <c r="H473" s="6"/>
      <c r="I473" s="6"/>
      <c r="J473" s="6"/>
    </row>
    <row r="474" spans="1:10" ht="89.25">
      <c r="A474" s="10" t="s">
        <v>225</v>
      </c>
      <c r="B474" s="11" t="s">
        <v>363</v>
      </c>
      <c r="C474" s="11"/>
      <c r="D474" s="11"/>
      <c r="E474" s="11"/>
      <c r="F474" s="6">
        <f>F475</f>
        <v>0.6</v>
      </c>
      <c r="G474" s="6">
        <f>G475</f>
        <v>0.6</v>
      </c>
      <c r="H474" s="6">
        <f t="shared" si="29"/>
        <v>0</v>
      </c>
      <c r="I474" s="6">
        <f>G474/F474*100</f>
        <v>100</v>
      </c>
      <c r="J474" s="6">
        <f>G474/G715*100</f>
        <v>6.829944301690387E-05</v>
      </c>
    </row>
    <row r="475" spans="1:10" ht="25.5">
      <c r="A475" s="10" t="s">
        <v>30</v>
      </c>
      <c r="B475" s="11" t="s">
        <v>363</v>
      </c>
      <c r="C475" s="11" t="s">
        <v>31</v>
      </c>
      <c r="D475" s="11" t="s">
        <v>9</v>
      </c>
      <c r="E475" s="11" t="s">
        <v>60</v>
      </c>
      <c r="F475" s="6">
        <f>F476</f>
        <v>0.6</v>
      </c>
      <c r="G475" s="6">
        <f>G476</f>
        <v>0.6</v>
      </c>
      <c r="H475" s="6">
        <f t="shared" si="29"/>
        <v>0</v>
      </c>
      <c r="I475" s="6">
        <f>G475/F475*100</f>
        <v>100</v>
      </c>
      <c r="J475" s="6">
        <f>G475/G715*100</f>
        <v>6.829944301690387E-05</v>
      </c>
    </row>
    <row r="476" spans="1:10" ht="25.5">
      <c r="A476" s="10" t="s">
        <v>157</v>
      </c>
      <c r="B476" s="11" t="s">
        <v>363</v>
      </c>
      <c r="C476" s="11" t="s">
        <v>135</v>
      </c>
      <c r="D476" s="11" t="s">
        <v>9</v>
      </c>
      <c r="E476" s="11" t="s">
        <v>60</v>
      </c>
      <c r="F476" s="6">
        <v>0.6</v>
      </c>
      <c r="G476" s="6">
        <v>0.6</v>
      </c>
      <c r="H476" s="6">
        <f t="shared" si="29"/>
        <v>0</v>
      </c>
      <c r="I476" s="6">
        <f>G476/F476*100</f>
        <v>100</v>
      </c>
      <c r="J476" s="6">
        <f>G476/G715*100</f>
        <v>6.829944301690387E-05</v>
      </c>
    </row>
    <row r="477" spans="1:10" ht="12.75">
      <c r="A477" s="10"/>
      <c r="B477" s="11"/>
      <c r="C477" s="11"/>
      <c r="D477" s="11"/>
      <c r="E477" s="11"/>
      <c r="F477" s="6"/>
      <c r="G477" s="6"/>
      <c r="H477" s="6"/>
      <c r="I477" s="6"/>
      <c r="J477" s="6"/>
    </row>
    <row r="478" spans="1:10" ht="63.75">
      <c r="A478" s="7" t="s">
        <v>88</v>
      </c>
      <c r="B478" s="45" t="s">
        <v>221</v>
      </c>
      <c r="C478" s="45"/>
      <c r="D478" s="45"/>
      <c r="E478" s="45"/>
      <c r="F478" s="44">
        <f aca="true" t="shared" si="30" ref="F478:G481">F479</f>
        <v>1707.5</v>
      </c>
      <c r="G478" s="44">
        <f t="shared" si="30"/>
        <v>1703.6</v>
      </c>
      <c r="H478" s="44">
        <f t="shared" si="29"/>
        <v>3.900000000000091</v>
      </c>
      <c r="I478" s="44">
        <f>G478/F478*100</f>
        <v>99.77159590043924</v>
      </c>
      <c r="J478" s="44">
        <f>G478/G715*100</f>
        <v>0.19392488520599574</v>
      </c>
    </row>
    <row r="479" spans="1:10" ht="51">
      <c r="A479" s="10" t="s">
        <v>222</v>
      </c>
      <c r="B479" s="11" t="s">
        <v>223</v>
      </c>
      <c r="C479" s="11"/>
      <c r="D479" s="11"/>
      <c r="E479" s="11"/>
      <c r="F479" s="6">
        <f t="shared" si="30"/>
        <v>1707.5</v>
      </c>
      <c r="G479" s="6">
        <f t="shared" si="30"/>
        <v>1703.6</v>
      </c>
      <c r="H479" s="6">
        <f t="shared" si="29"/>
        <v>3.900000000000091</v>
      </c>
      <c r="I479" s="6">
        <f>G479/F479*100</f>
        <v>99.77159590043924</v>
      </c>
      <c r="J479" s="6">
        <f>G479/G715*100</f>
        <v>0.19392488520599574</v>
      </c>
    </row>
    <row r="480" spans="1:10" ht="63.75">
      <c r="A480" s="10" t="s">
        <v>87</v>
      </c>
      <c r="B480" s="11" t="s">
        <v>224</v>
      </c>
      <c r="C480" s="11"/>
      <c r="D480" s="11" t="s">
        <v>9</v>
      </c>
      <c r="E480" s="11" t="s">
        <v>34</v>
      </c>
      <c r="F480" s="6">
        <f t="shared" si="30"/>
        <v>1707.5</v>
      </c>
      <c r="G480" s="6">
        <f t="shared" si="30"/>
        <v>1703.6</v>
      </c>
      <c r="H480" s="6">
        <f t="shared" si="29"/>
        <v>3.900000000000091</v>
      </c>
      <c r="I480" s="6">
        <f>G480/F480*100</f>
        <v>99.77159590043924</v>
      </c>
      <c r="J480" s="6">
        <f>G480/G715*100</f>
        <v>0.19392488520599574</v>
      </c>
    </row>
    <row r="481" spans="1:10" ht="25.5">
      <c r="A481" s="10" t="s">
        <v>30</v>
      </c>
      <c r="B481" s="11" t="s">
        <v>224</v>
      </c>
      <c r="C481" s="11" t="s">
        <v>31</v>
      </c>
      <c r="D481" s="11" t="s">
        <v>9</v>
      </c>
      <c r="E481" s="11" t="s">
        <v>34</v>
      </c>
      <c r="F481" s="6">
        <f>F482</f>
        <v>1707.5</v>
      </c>
      <c r="G481" s="6">
        <f t="shared" si="30"/>
        <v>1703.6</v>
      </c>
      <c r="H481" s="6">
        <f t="shared" si="29"/>
        <v>3.900000000000091</v>
      </c>
      <c r="I481" s="6">
        <f>G481/F481*100</f>
        <v>99.77159590043924</v>
      </c>
      <c r="J481" s="6">
        <f>G481/G715*100</f>
        <v>0.19392488520599574</v>
      </c>
    </row>
    <row r="482" spans="1:10" ht="25.5">
      <c r="A482" s="10" t="s">
        <v>157</v>
      </c>
      <c r="B482" s="11" t="s">
        <v>224</v>
      </c>
      <c r="C482" s="11" t="s">
        <v>135</v>
      </c>
      <c r="D482" s="11" t="s">
        <v>9</v>
      </c>
      <c r="E482" s="11" t="s">
        <v>34</v>
      </c>
      <c r="F482" s="6">
        <v>1707.5</v>
      </c>
      <c r="G482" s="6">
        <v>1703.6</v>
      </c>
      <c r="H482" s="6">
        <f t="shared" si="29"/>
        <v>3.900000000000091</v>
      </c>
      <c r="I482" s="6">
        <f>G482/F482*100</f>
        <v>99.77159590043924</v>
      </c>
      <c r="J482" s="6">
        <f>G482/G715*100</f>
        <v>0.19392488520599574</v>
      </c>
    </row>
    <row r="483" spans="1:10" ht="12.75">
      <c r="A483" s="10"/>
      <c r="B483" s="11"/>
      <c r="C483" s="11"/>
      <c r="D483" s="11"/>
      <c r="E483" s="11"/>
      <c r="F483" s="6"/>
      <c r="G483" s="6"/>
      <c r="H483" s="6"/>
      <c r="I483" s="6"/>
      <c r="J483" s="6"/>
    </row>
    <row r="484" spans="1:10" ht="38.25">
      <c r="A484" s="7" t="s">
        <v>89</v>
      </c>
      <c r="B484" s="45" t="s">
        <v>288</v>
      </c>
      <c r="C484" s="45"/>
      <c r="D484" s="45"/>
      <c r="E484" s="45"/>
      <c r="F484" s="44">
        <f>F485</f>
        <v>8011.7</v>
      </c>
      <c r="G484" s="44">
        <f>G485</f>
        <v>7935.3</v>
      </c>
      <c r="H484" s="44">
        <f t="shared" si="29"/>
        <v>76.39999999999964</v>
      </c>
      <c r="I484" s="44">
        <f>G484/F484*100</f>
        <v>99.04639464782755</v>
      </c>
      <c r="J484" s="44">
        <f>G484/G715*100</f>
        <v>0.9032942836200623</v>
      </c>
    </row>
    <row r="485" spans="1:10" ht="38.25">
      <c r="A485" s="10" t="s">
        <v>289</v>
      </c>
      <c r="B485" s="11" t="s">
        <v>290</v>
      </c>
      <c r="C485" s="11"/>
      <c r="D485" s="11"/>
      <c r="E485" s="11"/>
      <c r="F485" s="6">
        <f>F486+F490+F494+F498+F502</f>
        <v>8011.7</v>
      </c>
      <c r="G485" s="6">
        <f>G486+G490+G494+G498+G502</f>
        <v>7935.3</v>
      </c>
      <c r="H485" s="6">
        <f>F485-G485</f>
        <v>76.39999999999964</v>
      </c>
      <c r="I485" s="6">
        <f>G485/F485*100</f>
        <v>99.04639464782755</v>
      </c>
      <c r="J485" s="6">
        <f>G485/G715*100</f>
        <v>0.9032942836200623</v>
      </c>
    </row>
    <row r="486" spans="1:10" ht="25.5">
      <c r="A486" s="33" t="s">
        <v>481</v>
      </c>
      <c r="B486" s="34" t="s">
        <v>433</v>
      </c>
      <c r="C486" s="34"/>
      <c r="D486" s="11"/>
      <c r="E486" s="11"/>
      <c r="F486" s="6">
        <f>F487</f>
        <v>776.2</v>
      </c>
      <c r="G486" s="6">
        <f>G487</f>
        <v>754.4</v>
      </c>
      <c r="H486" s="6">
        <f>F486-G486</f>
        <v>21.800000000000068</v>
      </c>
      <c r="I486" s="6">
        <f>G486/F486*100</f>
        <v>97.19144550373613</v>
      </c>
      <c r="J486" s="6">
        <f>G486/G715*100</f>
        <v>0.0858751663532538</v>
      </c>
    </row>
    <row r="487" spans="1:10" ht="12.75">
      <c r="A487" s="10" t="s">
        <v>90</v>
      </c>
      <c r="B487" s="34" t="s">
        <v>433</v>
      </c>
      <c r="C487" s="34" t="s">
        <v>91</v>
      </c>
      <c r="D487" s="11" t="s">
        <v>60</v>
      </c>
      <c r="E487" s="11" t="s">
        <v>75</v>
      </c>
      <c r="F487" s="6">
        <f>F488</f>
        <v>776.2</v>
      </c>
      <c r="G487" s="6">
        <f>G488</f>
        <v>754.4</v>
      </c>
      <c r="H487" s="6">
        <f>F487-G487</f>
        <v>21.800000000000068</v>
      </c>
      <c r="I487" s="6">
        <f>G487/F487*100</f>
        <v>97.19144550373613</v>
      </c>
      <c r="J487" s="6">
        <f>G487/G715*100</f>
        <v>0.0858751663532538</v>
      </c>
    </row>
    <row r="488" spans="1:10" ht="25.5">
      <c r="A488" s="33" t="s">
        <v>140</v>
      </c>
      <c r="B488" s="34" t="s">
        <v>433</v>
      </c>
      <c r="C488" s="34" t="s">
        <v>141</v>
      </c>
      <c r="D488" s="11" t="s">
        <v>60</v>
      </c>
      <c r="E488" s="11" t="s">
        <v>75</v>
      </c>
      <c r="F488" s="35">
        <v>776.2</v>
      </c>
      <c r="G488" s="6">
        <v>754.4</v>
      </c>
      <c r="H488" s="6">
        <f>F488-G488</f>
        <v>21.800000000000068</v>
      </c>
      <c r="I488" s="6">
        <f>G488/F488*100</f>
        <v>97.19144550373613</v>
      </c>
      <c r="J488" s="6">
        <f>G488/G715*100</f>
        <v>0.0858751663532538</v>
      </c>
    </row>
    <row r="489" spans="1:10" ht="12.75">
      <c r="A489" s="10"/>
      <c r="B489" s="11"/>
      <c r="C489" s="11"/>
      <c r="D489" s="11"/>
      <c r="E489" s="11"/>
      <c r="F489" s="6"/>
      <c r="G489" s="6"/>
      <c r="H489" s="6"/>
      <c r="I489" s="6"/>
      <c r="J489" s="6"/>
    </row>
    <row r="490" spans="1:10" ht="51">
      <c r="A490" s="33" t="s">
        <v>400</v>
      </c>
      <c r="B490" s="34" t="s">
        <v>401</v>
      </c>
      <c r="C490" s="34"/>
      <c r="D490" s="11"/>
      <c r="E490" s="11"/>
      <c r="F490" s="35">
        <f>F491</f>
        <v>1583.7</v>
      </c>
      <c r="G490" s="35">
        <f>G491</f>
        <v>1539.1</v>
      </c>
      <c r="H490" s="6">
        <f>F490-G490</f>
        <v>44.600000000000136</v>
      </c>
      <c r="I490" s="6">
        <f>G490/F490*100</f>
        <v>97.18381006503756</v>
      </c>
      <c r="J490" s="6">
        <f>G490/G715*100</f>
        <v>0.17519945457886124</v>
      </c>
    </row>
    <row r="491" spans="1:10" ht="12.75">
      <c r="A491" s="33" t="s">
        <v>90</v>
      </c>
      <c r="B491" s="34" t="s">
        <v>401</v>
      </c>
      <c r="C491" s="34" t="s">
        <v>91</v>
      </c>
      <c r="D491" s="11" t="s">
        <v>60</v>
      </c>
      <c r="E491" s="11" t="s">
        <v>75</v>
      </c>
      <c r="F491" s="35">
        <f>F492</f>
        <v>1583.7</v>
      </c>
      <c r="G491" s="35">
        <f>G492</f>
        <v>1539.1</v>
      </c>
      <c r="H491" s="6">
        <f>F491-G491</f>
        <v>44.600000000000136</v>
      </c>
      <c r="I491" s="6">
        <f>G491/F491*100</f>
        <v>97.18381006503756</v>
      </c>
      <c r="J491" s="6">
        <f>G491/G715*100</f>
        <v>0.17519945457886124</v>
      </c>
    </row>
    <row r="492" spans="1:10" ht="25.5">
      <c r="A492" s="33" t="s">
        <v>140</v>
      </c>
      <c r="B492" s="34" t="s">
        <v>401</v>
      </c>
      <c r="C492" s="34" t="s">
        <v>141</v>
      </c>
      <c r="D492" s="11" t="s">
        <v>60</v>
      </c>
      <c r="E492" s="11" t="s">
        <v>75</v>
      </c>
      <c r="F492" s="35">
        <v>1583.7</v>
      </c>
      <c r="G492" s="6">
        <v>1539.1</v>
      </c>
      <c r="H492" s="6">
        <f>F492-G492</f>
        <v>44.600000000000136</v>
      </c>
      <c r="I492" s="6">
        <f>G492/F492*100</f>
        <v>97.18381006503756</v>
      </c>
      <c r="J492" s="6">
        <f>G492/G715*100</f>
        <v>0.17519945457886124</v>
      </c>
    </row>
    <row r="493" spans="1:10" ht="12.75">
      <c r="A493" s="10"/>
      <c r="B493" s="11"/>
      <c r="C493" s="11"/>
      <c r="D493" s="11"/>
      <c r="E493" s="11"/>
      <c r="F493" s="6"/>
      <c r="G493" s="6"/>
      <c r="H493" s="6"/>
      <c r="I493" s="6"/>
      <c r="J493" s="6"/>
    </row>
    <row r="494" spans="1:10" ht="51">
      <c r="A494" s="33" t="s">
        <v>434</v>
      </c>
      <c r="B494" s="34" t="s">
        <v>435</v>
      </c>
      <c r="C494" s="11"/>
      <c r="D494" s="11"/>
      <c r="E494" s="11"/>
      <c r="F494" s="35">
        <f>F495</f>
        <v>4262</v>
      </c>
      <c r="G494" s="35">
        <f>G495</f>
        <v>4262</v>
      </c>
      <c r="H494" s="6">
        <f>F494-G494</f>
        <v>0</v>
      </c>
      <c r="I494" s="6">
        <f>G494/F494*100</f>
        <v>100</v>
      </c>
      <c r="J494" s="6">
        <f>G494/G715*100</f>
        <v>0.48515371023007386</v>
      </c>
    </row>
    <row r="495" spans="1:10" ht="12.75">
      <c r="A495" s="10" t="s">
        <v>90</v>
      </c>
      <c r="B495" s="34" t="s">
        <v>435</v>
      </c>
      <c r="C495" s="11" t="s">
        <v>91</v>
      </c>
      <c r="D495" s="11" t="s">
        <v>60</v>
      </c>
      <c r="E495" s="11" t="s">
        <v>75</v>
      </c>
      <c r="F495" s="35">
        <f>F496</f>
        <v>4262</v>
      </c>
      <c r="G495" s="35">
        <f>G496</f>
        <v>4262</v>
      </c>
      <c r="H495" s="6">
        <f>F495-G495</f>
        <v>0</v>
      </c>
      <c r="I495" s="6">
        <f>G495/F495*100</f>
        <v>100</v>
      </c>
      <c r="J495" s="6">
        <f>G495/G715*100</f>
        <v>0.48515371023007386</v>
      </c>
    </row>
    <row r="496" spans="1:10" ht="25.5">
      <c r="A496" s="33" t="s">
        <v>140</v>
      </c>
      <c r="B496" s="34" t="s">
        <v>435</v>
      </c>
      <c r="C496" s="11" t="s">
        <v>141</v>
      </c>
      <c r="D496" s="11" t="s">
        <v>60</v>
      </c>
      <c r="E496" s="11" t="s">
        <v>75</v>
      </c>
      <c r="F496" s="35">
        <v>4262</v>
      </c>
      <c r="G496" s="6">
        <v>4262</v>
      </c>
      <c r="H496" s="6">
        <f>F496-G496</f>
        <v>0</v>
      </c>
      <c r="I496" s="6">
        <f>G496/F496*100</f>
        <v>100</v>
      </c>
      <c r="J496" s="6">
        <f>G496/G715*100</f>
        <v>0.48515371023007386</v>
      </c>
    </row>
    <row r="497" spans="1:10" ht="12.75">
      <c r="A497" s="18"/>
      <c r="B497" s="18"/>
      <c r="C497" s="18"/>
      <c r="D497" s="18"/>
      <c r="E497" s="18"/>
      <c r="F497" s="18"/>
      <c r="G497" s="18"/>
      <c r="H497" s="18"/>
      <c r="I497" s="18"/>
      <c r="J497" s="18"/>
    </row>
    <row r="498" spans="1:10" ht="51">
      <c r="A498" s="10" t="s">
        <v>462</v>
      </c>
      <c r="B498" s="11" t="s">
        <v>464</v>
      </c>
      <c r="C498" s="11"/>
      <c r="D498" s="11"/>
      <c r="E498" s="11"/>
      <c r="F498" s="6">
        <f>F499</f>
        <v>1056.5</v>
      </c>
      <c r="G498" s="6">
        <f>G499</f>
        <v>1056.5</v>
      </c>
      <c r="H498" s="6">
        <f t="shared" si="29"/>
        <v>0</v>
      </c>
      <c r="I498" s="6">
        <f>G498/F498*100</f>
        <v>100</v>
      </c>
      <c r="J498" s="6">
        <f>G498/G715*100</f>
        <v>0.1202639359122649</v>
      </c>
    </row>
    <row r="499" spans="1:10" ht="12.75">
      <c r="A499" s="10" t="s">
        <v>90</v>
      </c>
      <c r="B499" s="11" t="s">
        <v>464</v>
      </c>
      <c r="C499" s="11" t="s">
        <v>91</v>
      </c>
      <c r="D499" s="11" t="s">
        <v>60</v>
      </c>
      <c r="E499" s="11" t="s">
        <v>75</v>
      </c>
      <c r="F499" s="6">
        <f>F500</f>
        <v>1056.5</v>
      </c>
      <c r="G499" s="6">
        <f>G500</f>
        <v>1056.5</v>
      </c>
      <c r="H499" s="6">
        <f t="shared" si="29"/>
        <v>0</v>
      </c>
      <c r="I499" s="6">
        <f>G499/F499*100</f>
        <v>100</v>
      </c>
      <c r="J499" s="6">
        <f>G499/G715*100</f>
        <v>0.1202639359122649</v>
      </c>
    </row>
    <row r="500" spans="1:10" ht="25.5">
      <c r="A500" s="10" t="s">
        <v>140</v>
      </c>
      <c r="B500" s="11" t="s">
        <v>464</v>
      </c>
      <c r="C500" s="11" t="s">
        <v>141</v>
      </c>
      <c r="D500" s="11" t="s">
        <v>60</v>
      </c>
      <c r="E500" s="11" t="s">
        <v>75</v>
      </c>
      <c r="F500" s="6">
        <v>1056.5</v>
      </c>
      <c r="G500" s="6">
        <v>1056.5</v>
      </c>
      <c r="H500" s="6">
        <f t="shared" si="29"/>
        <v>0</v>
      </c>
      <c r="I500" s="6">
        <f>G500/F500*100</f>
        <v>100</v>
      </c>
      <c r="J500" s="6">
        <f>G500/G715*100</f>
        <v>0.1202639359122649</v>
      </c>
    </row>
    <row r="501" spans="1:10" ht="12.75">
      <c r="A501" s="10"/>
      <c r="B501" s="11"/>
      <c r="C501" s="11"/>
      <c r="D501" s="11"/>
      <c r="E501" s="11"/>
      <c r="F501" s="6"/>
      <c r="G501" s="6"/>
      <c r="H501" s="6"/>
      <c r="I501" s="6"/>
      <c r="J501" s="6"/>
    </row>
    <row r="502" spans="1:10" ht="63.75">
      <c r="A502" s="10" t="s">
        <v>463</v>
      </c>
      <c r="B502" s="11" t="s">
        <v>465</v>
      </c>
      <c r="C502" s="11"/>
      <c r="D502" s="11"/>
      <c r="E502" s="11"/>
      <c r="F502" s="6">
        <f>F503</f>
        <v>333.3</v>
      </c>
      <c r="G502" s="6">
        <f>G503</f>
        <v>323.3</v>
      </c>
      <c r="H502" s="6">
        <f t="shared" si="29"/>
        <v>10</v>
      </c>
      <c r="I502" s="6">
        <f>G502/F502*100</f>
        <v>96.999699969997</v>
      </c>
      <c r="J502" s="6">
        <f>G502/G715*100</f>
        <v>0.03680201654560837</v>
      </c>
    </row>
    <row r="503" spans="1:10" ht="12.75">
      <c r="A503" s="10" t="s">
        <v>90</v>
      </c>
      <c r="B503" s="11" t="s">
        <v>465</v>
      </c>
      <c r="C503" s="11" t="s">
        <v>91</v>
      </c>
      <c r="D503" s="11" t="s">
        <v>60</v>
      </c>
      <c r="E503" s="11" t="s">
        <v>75</v>
      </c>
      <c r="F503" s="6">
        <f>F504</f>
        <v>333.3</v>
      </c>
      <c r="G503" s="6">
        <f>G504</f>
        <v>323.3</v>
      </c>
      <c r="H503" s="6">
        <f t="shared" si="29"/>
        <v>10</v>
      </c>
      <c r="I503" s="6">
        <f>G503/F503*100</f>
        <v>96.999699969997</v>
      </c>
      <c r="J503" s="6">
        <v>0</v>
      </c>
    </row>
    <row r="504" spans="1:10" ht="25.5">
      <c r="A504" s="10" t="s">
        <v>140</v>
      </c>
      <c r="B504" s="11" t="s">
        <v>465</v>
      </c>
      <c r="C504" s="11" t="s">
        <v>141</v>
      </c>
      <c r="D504" s="11" t="s">
        <v>60</v>
      </c>
      <c r="E504" s="11" t="s">
        <v>75</v>
      </c>
      <c r="F504" s="6">
        <v>333.3</v>
      </c>
      <c r="G504" s="6">
        <v>323.3</v>
      </c>
      <c r="H504" s="6">
        <f t="shared" si="29"/>
        <v>10</v>
      </c>
      <c r="I504" s="6">
        <f>G504/F504*100</f>
        <v>96.999699969997</v>
      </c>
      <c r="J504" s="6">
        <f>G504/G715*100</f>
        <v>0.03680201654560837</v>
      </c>
    </row>
    <row r="505" spans="1:10" ht="11.25" customHeight="1">
      <c r="A505" s="10"/>
      <c r="B505" s="11"/>
      <c r="C505" s="11"/>
      <c r="D505" s="11"/>
      <c r="E505" s="11"/>
      <c r="F505" s="6"/>
      <c r="G505" s="6"/>
      <c r="H505" s="6"/>
      <c r="I505" s="6"/>
      <c r="J505" s="6"/>
    </row>
    <row r="506" spans="1:10" ht="44.25" customHeight="1">
      <c r="A506" s="7" t="s">
        <v>93</v>
      </c>
      <c r="B506" s="45" t="s">
        <v>208</v>
      </c>
      <c r="C506" s="43"/>
      <c r="D506" s="45"/>
      <c r="E506" s="45"/>
      <c r="F506" s="49">
        <f>F507</f>
        <v>15185.45</v>
      </c>
      <c r="G506" s="49">
        <f>G507</f>
        <v>14370.45</v>
      </c>
      <c r="H506" s="44">
        <f t="shared" si="29"/>
        <v>815</v>
      </c>
      <c r="I506" s="44">
        <f>G506/F506*100</f>
        <v>94.63302042415603</v>
      </c>
      <c r="J506" s="44">
        <f>G506/G715*100</f>
        <v>1.6358228848371106</v>
      </c>
    </row>
    <row r="507" spans="1:10" ht="38.25">
      <c r="A507" s="10" t="s">
        <v>209</v>
      </c>
      <c r="B507" s="11" t="s">
        <v>210</v>
      </c>
      <c r="C507" s="14"/>
      <c r="D507" s="11"/>
      <c r="E507" s="11"/>
      <c r="F507" s="40">
        <f>F508+F512+F516</f>
        <v>15185.45</v>
      </c>
      <c r="G507" s="40">
        <f>G508+G512+G516</f>
        <v>14370.45</v>
      </c>
      <c r="H507" s="6">
        <f t="shared" si="29"/>
        <v>815</v>
      </c>
      <c r="I507" s="6">
        <f>G507/F507*100</f>
        <v>94.63302042415603</v>
      </c>
      <c r="J507" s="6">
        <f>G507/G715*100</f>
        <v>1.6358228848371106</v>
      </c>
    </row>
    <row r="508" spans="1:10" ht="38.25">
      <c r="A508" s="10" t="s">
        <v>92</v>
      </c>
      <c r="B508" s="11" t="s">
        <v>233</v>
      </c>
      <c r="C508" s="11"/>
      <c r="D508" s="11"/>
      <c r="E508" s="11"/>
      <c r="F508" s="15">
        <f>F509</f>
        <v>14874.1</v>
      </c>
      <c r="G508" s="15">
        <f>G509</f>
        <v>14059.7</v>
      </c>
      <c r="H508" s="6">
        <f>F508-G508</f>
        <v>814.3999999999996</v>
      </c>
      <c r="I508" s="6">
        <f>G508/F508*100</f>
        <v>94.524710738801</v>
      </c>
      <c r="J508" s="6">
        <f>G508/G715*100</f>
        <v>1.6004494649746057</v>
      </c>
    </row>
    <row r="509" spans="1:10" ht="25.5">
      <c r="A509" s="10" t="s">
        <v>30</v>
      </c>
      <c r="B509" s="11" t="s">
        <v>233</v>
      </c>
      <c r="C509" s="11" t="s">
        <v>31</v>
      </c>
      <c r="D509" s="11" t="s">
        <v>28</v>
      </c>
      <c r="E509" s="11" t="s">
        <v>75</v>
      </c>
      <c r="F509" s="15">
        <f>F510</f>
        <v>14874.1</v>
      </c>
      <c r="G509" s="15">
        <f>G510</f>
        <v>14059.7</v>
      </c>
      <c r="H509" s="6">
        <f>F509-G509</f>
        <v>814.3999999999996</v>
      </c>
      <c r="I509" s="6">
        <f>G509/F509*100</f>
        <v>94.524710738801</v>
      </c>
      <c r="J509" s="6">
        <f>G509/G715*100</f>
        <v>1.6004494649746057</v>
      </c>
    </row>
    <row r="510" spans="1:10" ht="25.5">
      <c r="A510" s="10" t="s">
        <v>157</v>
      </c>
      <c r="B510" s="11" t="s">
        <v>233</v>
      </c>
      <c r="C510" s="11" t="s">
        <v>135</v>
      </c>
      <c r="D510" s="11" t="s">
        <v>28</v>
      </c>
      <c r="E510" s="11" t="s">
        <v>75</v>
      </c>
      <c r="F510" s="15">
        <v>14874.1</v>
      </c>
      <c r="G510" s="6">
        <v>14059.7</v>
      </c>
      <c r="H510" s="6">
        <f>F510-G510</f>
        <v>814.3999999999996</v>
      </c>
      <c r="I510" s="6">
        <f>G510/F510*100</f>
        <v>94.524710738801</v>
      </c>
      <c r="J510" s="6">
        <f>G510/G715*100</f>
        <v>1.6004494649746057</v>
      </c>
    </row>
    <row r="511" spans="1:10" ht="12.75">
      <c r="A511" s="10"/>
      <c r="B511" s="11"/>
      <c r="C511" s="14"/>
      <c r="D511" s="11"/>
      <c r="E511" s="11"/>
      <c r="F511" s="40"/>
      <c r="G511" s="15"/>
      <c r="H511" s="6"/>
      <c r="I511" s="6"/>
      <c r="J511" s="6"/>
    </row>
    <row r="512" spans="1:10" ht="25.5">
      <c r="A512" s="13" t="s">
        <v>378</v>
      </c>
      <c r="B512" s="14" t="s">
        <v>211</v>
      </c>
      <c r="C512" s="14"/>
      <c r="D512" s="14"/>
      <c r="E512" s="14"/>
      <c r="F512" s="15">
        <f>F513</f>
        <v>293.75</v>
      </c>
      <c r="G512" s="15">
        <f>G513</f>
        <v>293.75</v>
      </c>
      <c r="H512" s="6">
        <f t="shared" si="29"/>
        <v>0</v>
      </c>
      <c r="I512" s="6">
        <f>G512/F512*100</f>
        <v>100</v>
      </c>
      <c r="J512" s="6">
        <f>G512/G715*100</f>
        <v>0.033438268977025856</v>
      </c>
    </row>
    <row r="513" spans="1:10" ht="25.5">
      <c r="A513" s="10" t="s">
        <v>30</v>
      </c>
      <c r="B513" s="14" t="s">
        <v>211</v>
      </c>
      <c r="C513" s="14" t="s">
        <v>31</v>
      </c>
      <c r="D513" s="14" t="s">
        <v>9</v>
      </c>
      <c r="E513" s="14" t="s">
        <v>28</v>
      </c>
      <c r="F513" s="15">
        <f>F514</f>
        <v>293.75</v>
      </c>
      <c r="G513" s="15">
        <f>G514</f>
        <v>293.75</v>
      </c>
      <c r="H513" s="6">
        <f t="shared" si="29"/>
        <v>0</v>
      </c>
      <c r="I513" s="6">
        <f>G513/F513*100</f>
        <v>100</v>
      </c>
      <c r="J513" s="6">
        <f>G513/G715*100</f>
        <v>0.033438268977025856</v>
      </c>
    </row>
    <row r="514" spans="1:10" ht="25.5">
      <c r="A514" s="10" t="s">
        <v>157</v>
      </c>
      <c r="B514" s="14" t="s">
        <v>211</v>
      </c>
      <c r="C514" s="14" t="s">
        <v>135</v>
      </c>
      <c r="D514" s="14" t="s">
        <v>9</v>
      </c>
      <c r="E514" s="14" t="s">
        <v>28</v>
      </c>
      <c r="F514" s="15">
        <v>293.75</v>
      </c>
      <c r="G514" s="6">
        <v>293.75</v>
      </c>
      <c r="H514" s="6">
        <f t="shared" si="29"/>
        <v>0</v>
      </c>
      <c r="I514" s="6">
        <f>G514/F514*100</f>
        <v>100</v>
      </c>
      <c r="J514" s="6">
        <f>G514/G715*100</f>
        <v>0.033438268977025856</v>
      </c>
    </row>
    <row r="515" spans="1:10" ht="20.25" customHeight="1">
      <c r="A515" s="13"/>
      <c r="B515" s="21"/>
      <c r="C515" s="14"/>
      <c r="D515" s="14"/>
      <c r="E515" s="14"/>
      <c r="F515" s="15"/>
      <c r="G515" s="6"/>
      <c r="H515" s="6"/>
      <c r="I515" s="6"/>
      <c r="J515" s="6"/>
    </row>
    <row r="516" spans="1:10" ht="51">
      <c r="A516" s="13" t="s">
        <v>158</v>
      </c>
      <c r="B516" s="14" t="s">
        <v>212</v>
      </c>
      <c r="C516" s="14"/>
      <c r="D516" s="14"/>
      <c r="E516" s="14"/>
      <c r="F516" s="15">
        <f>F517</f>
        <v>17.6</v>
      </c>
      <c r="G516" s="15">
        <f>G517</f>
        <v>17</v>
      </c>
      <c r="H516" s="6">
        <f t="shared" si="29"/>
        <v>0.6000000000000014</v>
      </c>
      <c r="I516" s="6">
        <f>G516/F516*100</f>
        <v>96.59090909090908</v>
      </c>
      <c r="J516" s="6">
        <f>G516/G715*100</f>
        <v>0.0019351508854789433</v>
      </c>
    </row>
    <row r="517" spans="1:10" ht="25.5">
      <c r="A517" s="10" t="s">
        <v>30</v>
      </c>
      <c r="B517" s="14" t="s">
        <v>212</v>
      </c>
      <c r="C517" s="14" t="s">
        <v>31</v>
      </c>
      <c r="D517" s="14" t="s">
        <v>9</v>
      </c>
      <c r="E517" s="14" t="s">
        <v>28</v>
      </c>
      <c r="F517" s="15">
        <f>F518</f>
        <v>17.6</v>
      </c>
      <c r="G517" s="15">
        <f>G518</f>
        <v>17</v>
      </c>
      <c r="H517" s="6">
        <f t="shared" si="29"/>
        <v>0.6000000000000014</v>
      </c>
      <c r="I517" s="6">
        <f>G517/F517*100</f>
        <v>96.59090909090908</v>
      </c>
      <c r="J517" s="6">
        <f>G517/G715*100</f>
        <v>0.0019351508854789433</v>
      </c>
    </row>
    <row r="518" spans="1:10" ht="25.5">
      <c r="A518" s="10" t="s">
        <v>157</v>
      </c>
      <c r="B518" s="14" t="s">
        <v>212</v>
      </c>
      <c r="C518" s="14" t="s">
        <v>135</v>
      </c>
      <c r="D518" s="14" t="s">
        <v>9</v>
      </c>
      <c r="E518" s="14" t="s">
        <v>28</v>
      </c>
      <c r="F518" s="15">
        <v>17.6</v>
      </c>
      <c r="G518" s="6">
        <v>17</v>
      </c>
      <c r="H518" s="6">
        <f t="shared" si="29"/>
        <v>0.6000000000000014</v>
      </c>
      <c r="I518" s="6">
        <f>G518/F518*100</f>
        <v>96.59090909090908</v>
      </c>
      <c r="J518" s="6">
        <f>G518/G715*100</f>
        <v>0.0019351508854789433</v>
      </c>
    </row>
    <row r="519" spans="1:10" ht="12.75">
      <c r="A519" s="10"/>
      <c r="B519" s="11"/>
      <c r="C519" s="11"/>
      <c r="D519" s="11"/>
      <c r="E519" s="11"/>
      <c r="F519" s="24"/>
      <c r="G519" s="6"/>
      <c r="H519" s="6"/>
      <c r="I519" s="6"/>
      <c r="J519" s="6"/>
    </row>
    <row r="520" spans="1:10" ht="63.75">
      <c r="A520" s="7" t="s">
        <v>94</v>
      </c>
      <c r="B520" s="45" t="s">
        <v>291</v>
      </c>
      <c r="C520" s="45"/>
      <c r="D520" s="45"/>
      <c r="E520" s="45"/>
      <c r="F520" s="44">
        <f>F521</f>
        <v>23272.300000000003</v>
      </c>
      <c r="G520" s="44">
        <f>G521</f>
        <v>21975.6</v>
      </c>
      <c r="H520" s="44">
        <f t="shared" si="29"/>
        <v>1296.7000000000044</v>
      </c>
      <c r="I520" s="44">
        <f>G520/F520*100</f>
        <v>94.4281398916308</v>
      </c>
      <c r="J520" s="44">
        <f>G520/G715*100</f>
        <v>2.5015353999371213</v>
      </c>
    </row>
    <row r="521" spans="1:10" ht="63.75">
      <c r="A521" s="10" t="s">
        <v>292</v>
      </c>
      <c r="B521" s="11" t="s">
        <v>293</v>
      </c>
      <c r="C521" s="11"/>
      <c r="D521" s="11"/>
      <c r="E521" s="11"/>
      <c r="F521" s="6">
        <f>F522+F526+F530+F536+F544+F550+F554+F558+F563+F568</f>
        <v>23272.300000000003</v>
      </c>
      <c r="G521" s="6">
        <f>G522+G526+G530+G536+G544+G550+G554+G558+G563+G568</f>
        <v>21975.6</v>
      </c>
      <c r="H521" s="6">
        <f t="shared" si="29"/>
        <v>1296.7000000000044</v>
      </c>
      <c r="I521" s="6">
        <f>G521/F521*100</f>
        <v>94.4281398916308</v>
      </c>
      <c r="J521" s="6">
        <f>G521/G715*100</f>
        <v>2.5015353999371213</v>
      </c>
    </row>
    <row r="522" spans="1:10" ht="58.5" customHeight="1">
      <c r="A522" s="13" t="s">
        <v>380</v>
      </c>
      <c r="B522" s="14" t="s">
        <v>306</v>
      </c>
      <c r="C522" s="14"/>
      <c r="D522" s="14"/>
      <c r="E522" s="14"/>
      <c r="F522" s="15">
        <f>F523</f>
        <v>107.4</v>
      </c>
      <c r="G522" s="15">
        <f>G523</f>
        <v>107.4</v>
      </c>
      <c r="H522" s="6">
        <f t="shared" si="29"/>
        <v>0</v>
      </c>
      <c r="I522" s="6">
        <f>G522/F522*100</f>
        <v>100</v>
      </c>
      <c r="J522" s="6">
        <f>G522/G715*100</f>
        <v>0.012225600300025796</v>
      </c>
    </row>
    <row r="523" spans="1:10" ht="12.75">
      <c r="A523" s="13" t="s">
        <v>90</v>
      </c>
      <c r="B523" s="14" t="s">
        <v>306</v>
      </c>
      <c r="C523" s="14" t="s">
        <v>91</v>
      </c>
      <c r="D523" s="14" t="s">
        <v>60</v>
      </c>
      <c r="E523" s="14" t="s">
        <v>9</v>
      </c>
      <c r="F523" s="15">
        <f>F524</f>
        <v>107.4</v>
      </c>
      <c r="G523" s="15">
        <f>G524</f>
        <v>107.4</v>
      </c>
      <c r="H523" s="6">
        <f>F523-G523</f>
        <v>0</v>
      </c>
      <c r="I523" s="6">
        <f>G523/F523*100</f>
        <v>100</v>
      </c>
      <c r="J523" s="6">
        <f>G523/G715*100</f>
        <v>0.012225600300025796</v>
      </c>
    </row>
    <row r="524" spans="1:10" ht="25.5">
      <c r="A524" s="10" t="s">
        <v>140</v>
      </c>
      <c r="B524" s="14" t="s">
        <v>306</v>
      </c>
      <c r="C524" s="14" t="s">
        <v>141</v>
      </c>
      <c r="D524" s="14" t="s">
        <v>60</v>
      </c>
      <c r="E524" s="14" t="s">
        <v>9</v>
      </c>
      <c r="F524" s="15">
        <v>107.4</v>
      </c>
      <c r="G524" s="6">
        <v>107.4</v>
      </c>
      <c r="H524" s="6">
        <f>F524-G524</f>
        <v>0</v>
      </c>
      <c r="I524" s="6">
        <f>G524/F524*100</f>
        <v>100</v>
      </c>
      <c r="J524" s="6">
        <f>G524/G715*100</f>
        <v>0.012225600300025796</v>
      </c>
    </row>
    <row r="525" spans="1:10" ht="12.75">
      <c r="A525" s="10"/>
      <c r="B525" s="14"/>
      <c r="C525" s="14"/>
      <c r="D525" s="14"/>
      <c r="E525" s="14"/>
      <c r="F525" s="15"/>
      <c r="G525" s="6"/>
      <c r="H525" s="6"/>
      <c r="I525" s="6"/>
      <c r="J525" s="6"/>
    </row>
    <row r="526" spans="1:10" ht="63.75">
      <c r="A526" s="13" t="s">
        <v>123</v>
      </c>
      <c r="B526" s="14" t="s">
        <v>314</v>
      </c>
      <c r="C526" s="14"/>
      <c r="D526" s="14"/>
      <c r="E526" s="14"/>
      <c r="F526" s="6">
        <f>F527</f>
        <v>2182.3</v>
      </c>
      <c r="G526" s="6">
        <f>G527</f>
        <v>2182.3</v>
      </c>
      <c r="H526" s="6">
        <f>F526-G526</f>
        <v>0</v>
      </c>
      <c r="I526" s="6">
        <f>G526/F526*100</f>
        <v>100</v>
      </c>
      <c r="J526" s="6">
        <f>G526/G715*100</f>
        <v>0.24841645749298222</v>
      </c>
    </row>
    <row r="527" spans="1:10" ht="25.5">
      <c r="A527" s="13" t="s">
        <v>21</v>
      </c>
      <c r="B527" s="14" t="s">
        <v>314</v>
      </c>
      <c r="C527" s="14" t="s">
        <v>19</v>
      </c>
      <c r="D527" s="25">
        <v>10</v>
      </c>
      <c r="E527" s="14" t="s">
        <v>83</v>
      </c>
      <c r="F527" s="6">
        <f>F528</f>
        <v>2182.3</v>
      </c>
      <c r="G527" s="6">
        <f>G528</f>
        <v>2182.3</v>
      </c>
      <c r="H527" s="6">
        <f>F527-G527</f>
        <v>0</v>
      </c>
      <c r="I527" s="6">
        <f>G527/F527*100</f>
        <v>100</v>
      </c>
      <c r="J527" s="6">
        <f>G527/G715*100</f>
        <v>0.24841645749298222</v>
      </c>
    </row>
    <row r="528" spans="1:10" ht="12.75">
      <c r="A528" s="13" t="s">
        <v>131</v>
      </c>
      <c r="B528" s="14" t="s">
        <v>314</v>
      </c>
      <c r="C528" s="14" t="s">
        <v>133</v>
      </c>
      <c r="D528" s="25">
        <v>10</v>
      </c>
      <c r="E528" s="14" t="s">
        <v>83</v>
      </c>
      <c r="F528" s="6">
        <v>2182.3</v>
      </c>
      <c r="G528" s="6">
        <v>2182.3</v>
      </c>
      <c r="H528" s="6">
        <f>F528-G528</f>
        <v>0</v>
      </c>
      <c r="I528" s="6">
        <f>G528/F528*100</f>
        <v>100</v>
      </c>
      <c r="J528" s="6">
        <f>G528/G715*100</f>
        <v>0.24841645749298222</v>
      </c>
    </row>
    <row r="529" spans="1:10" ht="12.75">
      <c r="A529" s="13"/>
      <c r="B529" s="14"/>
      <c r="C529" s="14"/>
      <c r="D529" s="25"/>
      <c r="E529" s="14"/>
      <c r="F529" s="6"/>
      <c r="G529" s="6"/>
      <c r="H529" s="6"/>
      <c r="I529" s="6"/>
      <c r="J529" s="6"/>
    </row>
    <row r="530" spans="1:10" ht="63.75">
      <c r="A530" s="13" t="s">
        <v>95</v>
      </c>
      <c r="B530" s="14" t="s">
        <v>294</v>
      </c>
      <c r="C530" s="14"/>
      <c r="D530" s="14"/>
      <c r="E530" s="14"/>
      <c r="F530" s="6">
        <f>F533+F531</f>
        <v>33.5</v>
      </c>
      <c r="G530" s="6">
        <f>G533+G531</f>
        <v>33.5</v>
      </c>
      <c r="H530" s="6">
        <f>F530-G530</f>
        <v>0</v>
      </c>
      <c r="I530" s="6">
        <f>G530/F530*100</f>
        <v>100</v>
      </c>
      <c r="J530" s="6">
        <f>G530/G715*100</f>
        <v>0.0038133855684437993</v>
      </c>
    </row>
    <row r="531" spans="1:10" ht="63.75">
      <c r="A531" s="10" t="s">
        <v>72</v>
      </c>
      <c r="B531" s="14" t="s">
        <v>294</v>
      </c>
      <c r="C531" s="14" t="s">
        <v>57</v>
      </c>
      <c r="D531" s="14" t="s">
        <v>60</v>
      </c>
      <c r="E531" s="14" t="s">
        <v>75</v>
      </c>
      <c r="F531" s="6">
        <f>F532</f>
        <v>5</v>
      </c>
      <c r="G531" s="6">
        <f>G532</f>
        <v>5</v>
      </c>
      <c r="H531" s="6">
        <f>F531-G531</f>
        <v>0</v>
      </c>
      <c r="I531" s="6">
        <f>G531/F531*100</f>
        <v>100</v>
      </c>
      <c r="J531" s="6">
        <f>G531/G715*100</f>
        <v>0.0005691620251408656</v>
      </c>
    </row>
    <row r="532" spans="1:10" ht="25.5">
      <c r="A532" s="27" t="s">
        <v>138</v>
      </c>
      <c r="B532" s="14" t="s">
        <v>294</v>
      </c>
      <c r="C532" s="14" t="s">
        <v>137</v>
      </c>
      <c r="D532" s="14" t="s">
        <v>60</v>
      </c>
      <c r="E532" s="14" t="s">
        <v>75</v>
      </c>
      <c r="F532" s="6">
        <v>5</v>
      </c>
      <c r="G532" s="6">
        <v>5</v>
      </c>
      <c r="H532" s="6">
        <f>F532-G532</f>
        <v>0</v>
      </c>
      <c r="I532" s="6">
        <f>G532/F532*100</f>
        <v>100</v>
      </c>
      <c r="J532" s="6">
        <f>G532/G715*100</f>
        <v>0.0005691620251408656</v>
      </c>
    </row>
    <row r="533" spans="1:10" ht="25.5">
      <c r="A533" s="13" t="s">
        <v>21</v>
      </c>
      <c r="B533" s="14" t="s">
        <v>294</v>
      </c>
      <c r="C533" s="14" t="s">
        <v>19</v>
      </c>
      <c r="D533" s="14" t="s">
        <v>60</v>
      </c>
      <c r="E533" s="14" t="s">
        <v>75</v>
      </c>
      <c r="F533" s="6">
        <f>F534</f>
        <v>28.5</v>
      </c>
      <c r="G533" s="6">
        <f>G534</f>
        <v>28.5</v>
      </c>
      <c r="H533" s="6">
        <f>F533-G533</f>
        <v>0</v>
      </c>
      <c r="I533" s="6">
        <f>G533/F533*100</f>
        <v>100</v>
      </c>
      <c r="J533" s="6">
        <f>G533/G715*100</f>
        <v>0.003244223543302934</v>
      </c>
    </row>
    <row r="534" spans="1:10" ht="12.75">
      <c r="A534" s="13" t="s">
        <v>131</v>
      </c>
      <c r="B534" s="14" t="s">
        <v>294</v>
      </c>
      <c r="C534" s="14" t="s">
        <v>133</v>
      </c>
      <c r="D534" s="14" t="s">
        <v>60</v>
      </c>
      <c r="E534" s="14" t="s">
        <v>75</v>
      </c>
      <c r="F534" s="6">
        <v>28.5</v>
      </c>
      <c r="G534" s="6">
        <v>28.5</v>
      </c>
      <c r="H534" s="6">
        <f>F534-G534</f>
        <v>0</v>
      </c>
      <c r="I534" s="6">
        <f>G534/F534*100</f>
        <v>100</v>
      </c>
      <c r="J534" s="6">
        <f>G534/G715*100</f>
        <v>0.003244223543302934</v>
      </c>
    </row>
    <row r="535" spans="1:10" ht="12.75">
      <c r="A535" s="10"/>
      <c r="B535" s="11"/>
      <c r="C535" s="11"/>
      <c r="D535" s="11"/>
      <c r="E535" s="11"/>
      <c r="F535" s="6"/>
      <c r="G535" s="6"/>
      <c r="H535" s="6"/>
      <c r="I535" s="6"/>
      <c r="J535" s="6"/>
    </row>
    <row r="536" spans="1:10" ht="63.75">
      <c r="A536" s="13" t="s">
        <v>96</v>
      </c>
      <c r="B536" s="14" t="s">
        <v>295</v>
      </c>
      <c r="C536" s="14"/>
      <c r="D536" s="14"/>
      <c r="E536" s="14"/>
      <c r="F536" s="6">
        <f>F537+F539+F541</f>
        <v>5505.6</v>
      </c>
      <c r="G536" s="6">
        <f>G537+G539+G541</f>
        <v>5120.4</v>
      </c>
      <c r="H536" s="6">
        <f aca="true" t="shared" si="31" ref="H536:H542">F536-G536</f>
        <v>385.2000000000007</v>
      </c>
      <c r="I536" s="6">
        <f aca="true" t="shared" si="32" ref="I536:I542">G536/F536*100</f>
        <v>93.00348735832605</v>
      </c>
      <c r="J536" s="6">
        <f>G536/G715*100</f>
        <v>0.5828674467062576</v>
      </c>
    </row>
    <row r="537" spans="1:10" ht="25.5">
      <c r="A537" s="10" t="s">
        <v>30</v>
      </c>
      <c r="B537" s="14" t="s">
        <v>295</v>
      </c>
      <c r="C537" s="14" t="s">
        <v>31</v>
      </c>
      <c r="D537" s="14" t="s">
        <v>60</v>
      </c>
      <c r="E537" s="14" t="s">
        <v>75</v>
      </c>
      <c r="F537" s="6">
        <f>F538</f>
        <v>18.1</v>
      </c>
      <c r="G537" s="6">
        <f>G538</f>
        <v>13.9</v>
      </c>
      <c r="H537" s="6">
        <f t="shared" si="31"/>
        <v>4.200000000000001</v>
      </c>
      <c r="I537" s="6">
        <f t="shared" si="32"/>
        <v>76.79558011049723</v>
      </c>
      <c r="J537" s="6">
        <f>G537/G715*100</f>
        <v>0.0015822704298916065</v>
      </c>
    </row>
    <row r="538" spans="1:10" ht="25.5">
      <c r="A538" s="10" t="s">
        <v>157</v>
      </c>
      <c r="B538" s="14" t="s">
        <v>295</v>
      </c>
      <c r="C538" s="14" t="s">
        <v>135</v>
      </c>
      <c r="D538" s="14" t="s">
        <v>60</v>
      </c>
      <c r="E538" s="14" t="s">
        <v>75</v>
      </c>
      <c r="F538" s="6">
        <v>18.1</v>
      </c>
      <c r="G538" s="6">
        <v>13.9</v>
      </c>
      <c r="H538" s="6">
        <f t="shared" si="31"/>
        <v>4.200000000000001</v>
      </c>
      <c r="I538" s="6">
        <f t="shared" si="32"/>
        <v>76.79558011049723</v>
      </c>
      <c r="J538" s="6">
        <f>G538/G715*100</f>
        <v>0.0015822704298916065</v>
      </c>
    </row>
    <row r="539" spans="1:10" ht="12.75">
      <c r="A539" s="13" t="s">
        <v>90</v>
      </c>
      <c r="B539" s="14" t="s">
        <v>295</v>
      </c>
      <c r="C539" s="14" t="s">
        <v>91</v>
      </c>
      <c r="D539" s="14" t="s">
        <v>60</v>
      </c>
      <c r="E539" s="14" t="s">
        <v>75</v>
      </c>
      <c r="F539" s="6">
        <f>F540</f>
        <v>2494.5</v>
      </c>
      <c r="G539" s="6">
        <f>G540</f>
        <v>2315.7</v>
      </c>
      <c r="H539" s="6">
        <f t="shared" si="31"/>
        <v>178.80000000000018</v>
      </c>
      <c r="I539" s="6">
        <f t="shared" si="32"/>
        <v>92.8322309079976</v>
      </c>
      <c r="J539" s="6">
        <f>G539/G715*100</f>
        <v>0.2636017003237405</v>
      </c>
    </row>
    <row r="540" spans="1:10" ht="25.5">
      <c r="A540" s="10" t="s">
        <v>140</v>
      </c>
      <c r="B540" s="14" t="s">
        <v>295</v>
      </c>
      <c r="C540" s="14" t="s">
        <v>141</v>
      </c>
      <c r="D540" s="14" t="s">
        <v>60</v>
      </c>
      <c r="E540" s="14" t="s">
        <v>75</v>
      </c>
      <c r="F540" s="6">
        <v>2494.5</v>
      </c>
      <c r="G540" s="6">
        <v>2315.7</v>
      </c>
      <c r="H540" s="6">
        <f t="shared" si="31"/>
        <v>178.80000000000018</v>
      </c>
      <c r="I540" s="6">
        <f t="shared" si="32"/>
        <v>92.8322309079976</v>
      </c>
      <c r="J540" s="6">
        <f>G540/G715*100</f>
        <v>0.2636017003237405</v>
      </c>
    </row>
    <row r="541" spans="1:10" ht="25.5">
      <c r="A541" s="13" t="s">
        <v>21</v>
      </c>
      <c r="B541" s="14" t="s">
        <v>295</v>
      </c>
      <c r="C541" s="14" t="s">
        <v>19</v>
      </c>
      <c r="D541" s="14" t="s">
        <v>60</v>
      </c>
      <c r="E541" s="14" t="s">
        <v>75</v>
      </c>
      <c r="F541" s="6">
        <f>F542</f>
        <v>2993</v>
      </c>
      <c r="G541" s="6">
        <f>G542</f>
        <v>2790.8</v>
      </c>
      <c r="H541" s="6">
        <f t="shared" si="31"/>
        <v>202.19999999999982</v>
      </c>
      <c r="I541" s="6">
        <f t="shared" si="32"/>
        <v>93.24423655195456</v>
      </c>
      <c r="J541" s="6">
        <f>G541/G715*100</f>
        <v>0.3176834759526256</v>
      </c>
    </row>
    <row r="542" spans="1:10" ht="13.5" customHeight="1">
      <c r="A542" s="13" t="s">
        <v>131</v>
      </c>
      <c r="B542" s="14" t="s">
        <v>295</v>
      </c>
      <c r="C542" s="14" t="s">
        <v>133</v>
      </c>
      <c r="D542" s="14" t="s">
        <v>60</v>
      </c>
      <c r="E542" s="14" t="s">
        <v>75</v>
      </c>
      <c r="F542" s="6">
        <v>2993</v>
      </c>
      <c r="G542" s="6">
        <v>2790.8</v>
      </c>
      <c r="H542" s="6">
        <f t="shared" si="31"/>
        <v>202.19999999999982</v>
      </c>
      <c r="I542" s="6">
        <f t="shared" si="32"/>
        <v>93.24423655195456</v>
      </c>
      <c r="J542" s="6">
        <f>G542/G715*100</f>
        <v>0.3176834759526256</v>
      </c>
    </row>
    <row r="543" spans="1:10" ht="13.5" customHeight="1">
      <c r="A543" s="13"/>
      <c r="B543" s="14"/>
      <c r="C543" s="14"/>
      <c r="D543" s="14"/>
      <c r="E543" s="14"/>
      <c r="F543" s="6"/>
      <c r="G543" s="6"/>
      <c r="H543" s="6"/>
      <c r="I543" s="6"/>
      <c r="J543" s="6"/>
    </row>
    <row r="544" spans="1:10" ht="69" customHeight="1">
      <c r="A544" s="13" t="s">
        <v>97</v>
      </c>
      <c r="B544" s="14" t="s">
        <v>296</v>
      </c>
      <c r="C544" s="14"/>
      <c r="D544" s="14"/>
      <c r="E544" s="14"/>
      <c r="F544" s="6">
        <f>F545+F547</f>
        <v>947.5</v>
      </c>
      <c r="G544" s="6">
        <f>G545+G547</f>
        <v>917</v>
      </c>
      <c r="H544" s="6">
        <f>F544-G544</f>
        <v>30.5</v>
      </c>
      <c r="I544" s="6">
        <f>G544/F544*100</f>
        <v>96.78100263852242</v>
      </c>
      <c r="J544" s="6">
        <f>G544/G715*100</f>
        <v>0.10438431541083476</v>
      </c>
    </row>
    <row r="545" spans="1:10" ht="26.25" customHeight="1">
      <c r="A545" s="10" t="s">
        <v>30</v>
      </c>
      <c r="B545" s="14" t="s">
        <v>296</v>
      </c>
      <c r="C545" s="14" t="s">
        <v>31</v>
      </c>
      <c r="D545" s="14" t="s">
        <v>60</v>
      </c>
      <c r="E545" s="14" t="s">
        <v>75</v>
      </c>
      <c r="F545" s="6">
        <f>F546</f>
        <v>7</v>
      </c>
      <c r="G545" s="6">
        <f>G546</f>
        <v>4.6</v>
      </c>
      <c r="H545" s="6">
        <f>F545-G545</f>
        <v>2.4000000000000004</v>
      </c>
      <c r="I545" s="6">
        <f>G545/F545*100</f>
        <v>65.71428571428571</v>
      </c>
      <c r="J545" s="6">
        <f>G545/G715*100</f>
        <v>0.0005236290631295963</v>
      </c>
    </row>
    <row r="546" spans="1:10" ht="32.25" customHeight="1">
      <c r="A546" s="10" t="s">
        <v>157</v>
      </c>
      <c r="B546" s="14" t="s">
        <v>296</v>
      </c>
      <c r="C546" s="14" t="s">
        <v>135</v>
      </c>
      <c r="D546" s="14" t="s">
        <v>60</v>
      </c>
      <c r="E546" s="14" t="s">
        <v>75</v>
      </c>
      <c r="F546" s="6">
        <v>7</v>
      </c>
      <c r="G546" s="6">
        <v>4.6</v>
      </c>
      <c r="H546" s="6">
        <f>F546-G546</f>
        <v>2.4000000000000004</v>
      </c>
      <c r="I546" s="6">
        <f>G546/F546*100</f>
        <v>65.71428571428571</v>
      </c>
      <c r="J546" s="6">
        <f>G546/G715*100</f>
        <v>0.0005236290631295963</v>
      </c>
    </row>
    <row r="547" spans="1:10" ht="27" customHeight="1">
      <c r="A547" s="13" t="s">
        <v>90</v>
      </c>
      <c r="B547" s="14" t="s">
        <v>296</v>
      </c>
      <c r="C547" s="14" t="s">
        <v>91</v>
      </c>
      <c r="D547" s="14" t="s">
        <v>60</v>
      </c>
      <c r="E547" s="14" t="s">
        <v>75</v>
      </c>
      <c r="F547" s="6">
        <f>F548</f>
        <v>940.5</v>
      </c>
      <c r="G547" s="6">
        <f>G548</f>
        <v>912.4</v>
      </c>
      <c r="H547" s="6">
        <f>F547-G547</f>
        <v>28.100000000000023</v>
      </c>
      <c r="I547" s="6">
        <f>G547/F547*100</f>
        <v>97.01222753854333</v>
      </c>
      <c r="J547" s="6">
        <f>G547/G715*100</f>
        <v>0.10386068634770516</v>
      </c>
    </row>
    <row r="548" spans="1:10" ht="27.75" customHeight="1">
      <c r="A548" s="10" t="s">
        <v>140</v>
      </c>
      <c r="B548" s="14" t="s">
        <v>296</v>
      </c>
      <c r="C548" s="14" t="s">
        <v>141</v>
      </c>
      <c r="D548" s="14" t="s">
        <v>60</v>
      </c>
      <c r="E548" s="14" t="s">
        <v>75</v>
      </c>
      <c r="F548" s="15">
        <v>940.5</v>
      </c>
      <c r="G548" s="6">
        <v>912.4</v>
      </c>
      <c r="H548" s="6">
        <f>F548-G548</f>
        <v>28.100000000000023</v>
      </c>
      <c r="I548" s="6">
        <f>G548/F548*100</f>
        <v>97.01222753854333</v>
      </c>
      <c r="J548" s="6">
        <f>G548/G715*100</f>
        <v>0.10386068634770516</v>
      </c>
    </row>
    <row r="549" spans="1:10" ht="15" customHeight="1">
      <c r="A549" s="10"/>
      <c r="B549" s="11"/>
      <c r="C549" s="11"/>
      <c r="D549" s="11"/>
      <c r="E549" s="11"/>
      <c r="F549" s="6"/>
      <c r="G549" s="6"/>
      <c r="H549" s="6"/>
      <c r="I549" s="6"/>
      <c r="J549" s="6"/>
    </row>
    <row r="550" spans="1:10" ht="70.5" customHeight="1">
      <c r="A550" s="13" t="s">
        <v>98</v>
      </c>
      <c r="B550" s="14" t="s">
        <v>297</v>
      </c>
      <c r="C550" s="14"/>
      <c r="D550" s="14"/>
      <c r="E550" s="14"/>
      <c r="F550" s="6">
        <f>F551</f>
        <v>18.3</v>
      </c>
      <c r="G550" s="6">
        <f>G551</f>
        <v>18.2</v>
      </c>
      <c r="H550" s="6">
        <f>F550-G550</f>
        <v>0.10000000000000142</v>
      </c>
      <c r="I550" s="6">
        <f aca="true" t="shared" si="33" ref="I550:I556">G550/F550*100</f>
        <v>99.4535519125683</v>
      </c>
      <c r="J550" s="6">
        <f>G550/G715*100</f>
        <v>0.002071749771512751</v>
      </c>
    </row>
    <row r="551" spans="1:10" ht="73.5" customHeight="1">
      <c r="A551" s="13" t="s">
        <v>56</v>
      </c>
      <c r="B551" s="14" t="s">
        <v>297</v>
      </c>
      <c r="C551" s="14" t="s">
        <v>57</v>
      </c>
      <c r="D551" s="14" t="s">
        <v>60</v>
      </c>
      <c r="E551" s="14" t="s">
        <v>75</v>
      </c>
      <c r="F551" s="6">
        <f>F552</f>
        <v>18.3</v>
      </c>
      <c r="G551" s="6">
        <f>G552</f>
        <v>18.2</v>
      </c>
      <c r="H551" s="6">
        <f>F551-G551</f>
        <v>0.10000000000000142</v>
      </c>
      <c r="I551" s="6">
        <f t="shared" si="33"/>
        <v>99.4535519125683</v>
      </c>
      <c r="J551" s="6">
        <f>G551/G715*100</f>
        <v>0.002071749771512751</v>
      </c>
    </row>
    <row r="552" spans="1:10" ht="30.75" customHeight="1">
      <c r="A552" s="13" t="s">
        <v>136</v>
      </c>
      <c r="B552" s="14" t="s">
        <v>297</v>
      </c>
      <c r="C552" s="14" t="s">
        <v>137</v>
      </c>
      <c r="D552" s="14" t="s">
        <v>60</v>
      </c>
      <c r="E552" s="14" t="s">
        <v>75</v>
      </c>
      <c r="F552" s="6">
        <v>18.3</v>
      </c>
      <c r="G552" s="6">
        <v>18.2</v>
      </c>
      <c r="H552" s="6">
        <f>F552-G552</f>
        <v>0.10000000000000142</v>
      </c>
      <c r="I552" s="6">
        <f t="shared" si="33"/>
        <v>99.4535519125683</v>
      </c>
      <c r="J552" s="6">
        <f>G552/G715*100</f>
        <v>0.002071749771512751</v>
      </c>
    </row>
    <row r="553" spans="1:10" ht="13.5" customHeight="1">
      <c r="A553" s="13"/>
      <c r="B553" s="14"/>
      <c r="C553" s="14"/>
      <c r="D553" s="14"/>
      <c r="E553" s="14"/>
      <c r="F553" s="6"/>
      <c r="G553" s="6"/>
      <c r="H553" s="6"/>
      <c r="I553" s="6"/>
      <c r="J553" s="6"/>
    </row>
    <row r="554" spans="1:10" ht="78" customHeight="1">
      <c r="A554" s="13" t="s">
        <v>381</v>
      </c>
      <c r="B554" s="14" t="s">
        <v>298</v>
      </c>
      <c r="C554" s="14"/>
      <c r="D554" s="14"/>
      <c r="E554" s="14"/>
      <c r="F554" s="6">
        <f>F555</f>
        <v>104.7</v>
      </c>
      <c r="G554" s="6">
        <f>G555</f>
        <v>103.8</v>
      </c>
      <c r="H554" s="6">
        <f>F554-G554</f>
        <v>0.9000000000000057</v>
      </c>
      <c r="I554" s="6">
        <f t="shared" si="33"/>
        <v>99.1404011461318</v>
      </c>
      <c r="J554" s="6">
        <f>G554/G715*100</f>
        <v>0.01181580364192437</v>
      </c>
    </row>
    <row r="555" spans="1:10" ht="26.25" customHeight="1">
      <c r="A555" s="13" t="s">
        <v>90</v>
      </c>
      <c r="B555" s="14" t="s">
        <v>298</v>
      </c>
      <c r="C555" s="14" t="s">
        <v>91</v>
      </c>
      <c r="D555" s="14" t="s">
        <v>60</v>
      </c>
      <c r="E555" s="14" t="s">
        <v>75</v>
      </c>
      <c r="F555" s="6">
        <f>F556</f>
        <v>104.7</v>
      </c>
      <c r="G555" s="6">
        <f>G556</f>
        <v>103.8</v>
      </c>
      <c r="H555" s="6">
        <f>F555-G555</f>
        <v>0.9000000000000057</v>
      </c>
      <c r="I555" s="6">
        <f t="shared" si="33"/>
        <v>99.1404011461318</v>
      </c>
      <c r="J555" s="6">
        <f>G555/G715*100</f>
        <v>0.01181580364192437</v>
      </c>
    </row>
    <row r="556" spans="1:10" ht="29.25" customHeight="1">
      <c r="A556" s="10" t="s">
        <v>140</v>
      </c>
      <c r="B556" s="14" t="s">
        <v>298</v>
      </c>
      <c r="C556" s="14" t="s">
        <v>141</v>
      </c>
      <c r="D556" s="14" t="s">
        <v>60</v>
      </c>
      <c r="E556" s="14" t="s">
        <v>75</v>
      </c>
      <c r="F556" s="6">
        <v>104.7</v>
      </c>
      <c r="G556" s="6">
        <v>103.8</v>
      </c>
      <c r="H556" s="6">
        <f>F556-G556</f>
        <v>0.9000000000000057</v>
      </c>
      <c r="I556" s="6">
        <f t="shared" si="33"/>
        <v>99.1404011461318</v>
      </c>
      <c r="J556" s="6">
        <f>G556/G715*100</f>
        <v>0.01181580364192437</v>
      </c>
    </row>
    <row r="557" spans="1:10" ht="13.5" customHeight="1">
      <c r="A557" s="10"/>
      <c r="B557" s="14"/>
      <c r="C557" s="14"/>
      <c r="D557" s="14"/>
      <c r="E557" s="14"/>
      <c r="F557" s="6"/>
      <c r="G557" s="6"/>
      <c r="H557" s="6"/>
      <c r="I557" s="6"/>
      <c r="J557" s="6"/>
    </row>
    <row r="558" spans="1:10" ht="47.25" customHeight="1">
      <c r="A558" s="13" t="s">
        <v>370</v>
      </c>
      <c r="B558" s="14" t="s">
        <v>309</v>
      </c>
      <c r="C558" s="14"/>
      <c r="D558" s="14"/>
      <c r="E558" s="14"/>
      <c r="F558" s="15">
        <f>F559</f>
        <v>9560.4</v>
      </c>
      <c r="G558" s="15">
        <f>G559</f>
        <v>8732.5</v>
      </c>
      <c r="H558" s="6">
        <f>F558-G558</f>
        <v>827.8999999999996</v>
      </c>
      <c r="I558" s="6">
        <f>G558/F558*100</f>
        <v>91.34032048868248</v>
      </c>
      <c r="J558" s="6">
        <f>G558/G715*100</f>
        <v>0.9940414769085218</v>
      </c>
    </row>
    <row r="559" spans="1:10" ht="21" customHeight="1">
      <c r="A559" s="13" t="s">
        <v>90</v>
      </c>
      <c r="B559" s="14" t="s">
        <v>309</v>
      </c>
      <c r="C559" s="14" t="s">
        <v>91</v>
      </c>
      <c r="D559" s="25">
        <v>10</v>
      </c>
      <c r="E559" s="26" t="s">
        <v>9</v>
      </c>
      <c r="F559" s="15">
        <f>F560+F561</f>
        <v>9560.4</v>
      </c>
      <c r="G559" s="15">
        <f>G560+G561</f>
        <v>8732.5</v>
      </c>
      <c r="H559" s="6">
        <f>F559-G559</f>
        <v>827.8999999999996</v>
      </c>
      <c r="I559" s="6">
        <f>G559/F559*100</f>
        <v>91.34032048868248</v>
      </c>
      <c r="J559" s="6">
        <f>G559/G715*100</f>
        <v>0.9940414769085218</v>
      </c>
    </row>
    <row r="560" spans="1:10" ht="33.75" customHeight="1">
      <c r="A560" s="13" t="s">
        <v>142</v>
      </c>
      <c r="B560" s="14" t="s">
        <v>309</v>
      </c>
      <c r="C560" s="14" t="s">
        <v>143</v>
      </c>
      <c r="D560" s="14" t="s">
        <v>60</v>
      </c>
      <c r="E560" s="14" t="s">
        <v>9</v>
      </c>
      <c r="F560" s="15">
        <v>6560.4</v>
      </c>
      <c r="G560" s="6">
        <v>6032.2</v>
      </c>
      <c r="H560" s="6">
        <f>F560-G560</f>
        <v>528.1999999999998</v>
      </c>
      <c r="I560" s="6">
        <f>G560/F560*100</f>
        <v>91.94866166697153</v>
      </c>
      <c r="J560" s="6">
        <f>G560/G715*100</f>
        <v>0.6866598336109458</v>
      </c>
    </row>
    <row r="561" spans="1:10" ht="30" customHeight="1">
      <c r="A561" s="10" t="s">
        <v>140</v>
      </c>
      <c r="B561" s="14" t="s">
        <v>309</v>
      </c>
      <c r="C561" s="14" t="s">
        <v>141</v>
      </c>
      <c r="D561" s="14" t="s">
        <v>60</v>
      </c>
      <c r="E561" s="14" t="s">
        <v>9</v>
      </c>
      <c r="F561" s="15">
        <v>3000</v>
      </c>
      <c r="G561" s="6">
        <v>2700.3</v>
      </c>
      <c r="H561" s="6">
        <f>F561-G561</f>
        <v>299.6999999999998</v>
      </c>
      <c r="I561" s="6">
        <f>G561/F561*100</f>
        <v>90.01</v>
      </c>
      <c r="J561" s="6">
        <f>G561/G715*100</f>
        <v>0.3073816432975759</v>
      </c>
    </row>
    <row r="562" spans="1:10" ht="16.5" customHeight="1">
      <c r="A562" s="10"/>
      <c r="B562" s="14"/>
      <c r="C562" s="14"/>
      <c r="D562" s="14"/>
      <c r="E562" s="14"/>
      <c r="F562" s="15"/>
      <c r="G562" s="6"/>
      <c r="H562" s="6"/>
      <c r="I562" s="6"/>
      <c r="J562" s="6"/>
    </row>
    <row r="563" spans="1:10" ht="75.75" customHeight="1">
      <c r="A563" s="13" t="s">
        <v>122</v>
      </c>
      <c r="B563" s="14" t="s">
        <v>310</v>
      </c>
      <c r="C563" s="14"/>
      <c r="D563" s="14"/>
      <c r="E563" s="14"/>
      <c r="F563" s="15">
        <f>F564</f>
        <v>190</v>
      </c>
      <c r="G563" s="15">
        <f>G564</f>
        <v>142.5</v>
      </c>
      <c r="H563" s="6">
        <f>F563-G563</f>
        <v>47.5</v>
      </c>
      <c r="I563" s="6">
        <f>G563/F563*100</f>
        <v>75</v>
      </c>
      <c r="J563" s="6">
        <f>G563/G715*100</f>
        <v>0.01622111771651467</v>
      </c>
    </row>
    <row r="564" spans="1:10" ht="31.5" customHeight="1">
      <c r="A564" s="13" t="s">
        <v>90</v>
      </c>
      <c r="B564" s="14" t="s">
        <v>310</v>
      </c>
      <c r="C564" s="14" t="s">
        <v>91</v>
      </c>
      <c r="D564" s="14" t="s">
        <v>60</v>
      </c>
      <c r="E564" s="14" t="s">
        <v>9</v>
      </c>
      <c r="F564" s="15">
        <f>F565</f>
        <v>190</v>
      </c>
      <c r="G564" s="15">
        <f>G565</f>
        <v>142.5</v>
      </c>
      <c r="H564" s="6">
        <f>F564-G564</f>
        <v>47.5</v>
      </c>
      <c r="I564" s="6">
        <f>G564/F564*100</f>
        <v>75</v>
      </c>
      <c r="J564" s="6">
        <f>G564/G715*100</f>
        <v>0.01622111771651467</v>
      </c>
    </row>
    <row r="565" spans="1:10" ht="27" customHeight="1">
      <c r="A565" s="10" t="s">
        <v>140</v>
      </c>
      <c r="B565" s="14" t="s">
        <v>310</v>
      </c>
      <c r="C565" s="14" t="s">
        <v>141</v>
      </c>
      <c r="D565" s="14" t="s">
        <v>60</v>
      </c>
      <c r="E565" s="14" t="s">
        <v>9</v>
      </c>
      <c r="F565" s="15">
        <v>190</v>
      </c>
      <c r="G565" s="6">
        <v>142.5</v>
      </c>
      <c r="H565" s="6">
        <f>F565-G565</f>
        <v>47.5</v>
      </c>
      <c r="I565" s="6">
        <f>G565/F565*100</f>
        <v>75</v>
      </c>
      <c r="J565" s="6">
        <f>G565/G715*100</f>
        <v>0.01622111771651467</v>
      </c>
    </row>
    <row r="566" spans="1:10" ht="13.5" customHeight="1">
      <c r="A566" s="13"/>
      <c r="B566" s="14"/>
      <c r="C566" s="14"/>
      <c r="D566" s="14"/>
      <c r="E566" s="14"/>
      <c r="F566" s="6"/>
      <c r="G566" s="6"/>
      <c r="H566" s="6"/>
      <c r="I566" s="6"/>
      <c r="J566" s="6"/>
    </row>
    <row r="567" spans="1:10" ht="13.5" customHeight="1">
      <c r="A567" s="13"/>
      <c r="B567" s="14"/>
      <c r="C567" s="14"/>
      <c r="D567" s="14"/>
      <c r="E567" s="14"/>
      <c r="F567" s="6"/>
      <c r="G567" s="6"/>
      <c r="H567" s="6"/>
      <c r="I567" s="6"/>
      <c r="J567" s="6"/>
    </row>
    <row r="568" spans="1:10" ht="51">
      <c r="A568" s="13" t="s">
        <v>307</v>
      </c>
      <c r="B568" s="14" t="s">
        <v>308</v>
      </c>
      <c r="C568" s="14"/>
      <c r="D568" s="14"/>
      <c r="E568" s="14"/>
      <c r="F568" s="6">
        <f>F569</f>
        <v>4622.6</v>
      </c>
      <c r="G568" s="6">
        <f>G569</f>
        <v>4618</v>
      </c>
      <c r="H568" s="6">
        <f>F568-G568</f>
        <v>4.600000000000364</v>
      </c>
      <c r="I568" s="6">
        <f>G568/F568*100</f>
        <v>99.90048890234931</v>
      </c>
      <c r="J568" s="6">
        <f>G568/G715*100</f>
        <v>0.5256780464201035</v>
      </c>
    </row>
    <row r="569" spans="1:10" ht="12.75">
      <c r="A569" s="13" t="s">
        <v>90</v>
      </c>
      <c r="B569" s="14" t="s">
        <v>308</v>
      </c>
      <c r="C569" s="14" t="s">
        <v>91</v>
      </c>
      <c r="D569" s="14" t="s">
        <v>60</v>
      </c>
      <c r="E569" s="14" t="s">
        <v>9</v>
      </c>
      <c r="F569" s="6">
        <f>F570</f>
        <v>4622.6</v>
      </c>
      <c r="G569" s="6">
        <f>G570</f>
        <v>4618</v>
      </c>
      <c r="H569" s="6">
        <f>F569-G569</f>
        <v>4.600000000000364</v>
      </c>
      <c r="I569" s="6">
        <f>G569/F569*100</f>
        <v>99.90048890234931</v>
      </c>
      <c r="J569" s="6">
        <f>G569/G715*100</f>
        <v>0.5256780464201035</v>
      </c>
    </row>
    <row r="570" spans="1:10" ht="25.5">
      <c r="A570" s="10" t="s">
        <v>140</v>
      </c>
      <c r="B570" s="14" t="s">
        <v>308</v>
      </c>
      <c r="C570" s="14" t="s">
        <v>141</v>
      </c>
      <c r="D570" s="14" t="s">
        <v>60</v>
      </c>
      <c r="E570" s="14" t="s">
        <v>9</v>
      </c>
      <c r="F570" s="6">
        <v>4622.6</v>
      </c>
      <c r="G570" s="6">
        <v>4618</v>
      </c>
      <c r="H570" s="6">
        <f>F570-G570</f>
        <v>4.600000000000364</v>
      </c>
      <c r="I570" s="6">
        <f>G570/F570*100</f>
        <v>99.90048890234931</v>
      </c>
      <c r="J570" s="6">
        <f>G570/G715*100</f>
        <v>0.5256780464201035</v>
      </c>
    </row>
    <row r="571" spans="1:10" ht="12.75">
      <c r="A571" s="10"/>
      <c r="B571" s="11"/>
      <c r="C571" s="11"/>
      <c r="D571" s="11"/>
      <c r="E571" s="11"/>
      <c r="F571" s="6"/>
      <c r="G571" s="6"/>
      <c r="H571" s="6"/>
      <c r="I571" s="6"/>
      <c r="J571" s="6"/>
    </row>
    <row r="572" spans="1:10" ht="51">
      <c r="A572" s="10" t="s">
        <v>99</v>
      </c>
      <c r="B572" s="11" t="s">
        <v>237</v>
      </c>
      <c r="C572" s="11"/>
      <c r="D572" s="11"/>
      <c r="E572" s="11"/>
      <c r="F572" s="6">
        <f aca="true" t="shared" si="34" ref="F572:G575">F573</f>
        <v>982.5</v>
      </c>
      <c r="G572" s="6">
        <f t="shared" si="34"/>
        <v>887.5</v>
      </c>
      <c r="H572" s="6">
        <f>F572-G572</f>
        <v>95</v>
      </c>
      <c r="I572" s="6">
        <f aca="true" t="shared" si="35" ref="I572:I589">G572/F572*100</f>
        <v>90.33078880407125</v>
      </c>
      <c r="J572" s="6">
        <f>G572/G715*100</f>
        <v>0.10102625946250365</v>
      </c>
    </row>
    <row r="573" spans="1:10" ht="38.25">
      <c r="A573" s="10" t="s">
        <v>238</v>
      </c>
      <c r="B573" s="11" t="s">
        <v>239</v>
      </c>
      <c r="C573" s="11"/>
      <c r="D573" s="11"/>
      <c r="E573" s="11"/>
      <c r="F573" s="6">
        <f t="shared" si="34"/>
        <v>982.5</v>
      </c>
      <c r="G573" s="6">
        <f t="shared" si="34"/>
        <v>887.5</v>
      </c>
      <c r="H573" s="6">
        <f>F573-G573</f>
        <v>95</v>
      </c>
      <c r="I573" s="6">
        <f t="shared" si="35"/>
        <v>90.33078880407125</v>
      </c>
      <c r="J573" s="6">
        <f>G573/G715*100</f>
        <v>0.10102625946250365</v>
      </c>
    </row>
    <row r="574" spans="1:10" ht="51">
      <c r="A574" s="10" t="s">
        <v>100</v>
      </c>
      <c r="B574" s="11" t="s">
        <v>240</v>
      </c>
      <c r="C574" s="11"/>
      <c r="D574" s="11" t="s">
        <v>83</v>
      </c>
      <c r="E574" s="11" t="s">
        <v>28</v>
      </c>
      <c r="F574" s="6">
        <f t="shared" si="34"/>
        <v>982.5</v>
      </c>
      <c r="G574" s="6">
        <f t="shared" si="34"/>
        <v>887.5</v>
      </c>
      <c r="H574" s="6">
        <f>F574-G574</f>
        <v>95</v>
      </c>
      <c r="I574" s="6">
        <f t="shared" si="35"/>
        <v>90.33078880407125</v>
      </c>
      <c r="J574" s="6">
        <f>G574/G715*100</f>
        <v>0.10102625946250365</v>
      </c>
    </row>
    <row r="575" spans="1:10" ht="25.5">
      <c r="A575" s="10" t="s">
        <v>30</v>
      </c>
      <c r="B575" s="11" t="s">
        <v>240</v>
      </c>
      <c r="C575" s="11" t="s">
        <v>31</v>
      </c>
      <c r="D575" s="11" t="s">
        <v>83</v>
      </c>
      <c r="E575" s="11" t="s">
        <v>28</v>
      </c>
      <c r="F575" s="6">
        <f>F576</f>
        <v>982.5</v>
      </c>
      <c r="G575" s="6">
        <f t="shared" si="34"/>
        <v>887.5</v>
      </c>
      <c r="H575" s="6">
        <f>F575-G575</f>
        <v>95</v>
      </c>
      <c r="I575" s="6">
        <f t="shared" si="35"/>
        <v>90.33078880407125</v>
      </c>
      <c r="J575" s="6">
        <f>G575/G715*100</f>
        <v>0.10102625946250365</v>
      </c>
    </row>
    <row r="576" spans="1:10" ht="25.5">
      <c r="A576" s="10" t="s">
        <v>157</v>
      </c>
      <c r="B576" s="11" t="s">
        <v>240</v>
      </c>
      <c r="C576" s="11" t="s">
        <v>135</v>
      </c>
      <c r="D576" s="11" t="s">
        <v>83</v>
      </c>
      <c r="E576" s="11" t="s">
        <v>28</v>
      </c>
      <c r="F576" s="6">
        <v>982.5</v>
      </c>
      <c r="G576" s="6">
        <v>887.5</v>
      </c>
      <c r="H576" s="6">
        <f>F576-G576</f>
        <v>95</v>
      </c>
      <c r="I576" s="6">
        <f t="shared" si="35"/>
        <v>90.33078880407125</v>
      </c>
      <c r="J576" s="6">
        <f>G576/G715*100</f>
        <v>0.10102625946250365</v>
      </c>
    </row>
    <row r="577" spans="1:10" ht="12.75">
      <c r="A577" s="10"/>
      <c r="B577" s="11"/>
      <c r="C577" s="11"/>
      <c r="D577" s="11"/>
      <c r="E577" s="11"/>
      <c r="F577" s="6"/>
      <c r="G577" s="6"/>
      <c r="H577" s="6"/>
      <c r="I577" s="6"/>
      <c r="J577" s="6"/>
    </row>
    <row r="578" spans="1:10" ht="51">
      <c r="A578" s="10" t="s">
        <v>421</v>
      </c>
      <c r="B578" s="11" t="s">
        <v>424</v>
      </c>
      <c r="C578" s="11"/>
      <c r="D578" s="11" t="s">
        <v>9</v>
      </c>
      <c r="E578" s="11" t="s">
        <v>77</v>
      </c>
      <c r="F578" s="36">
        <f aca="true" t="shared" si="36" ref="F578:G581">F579</f>
        <v>50</v>
      </c>
      <c r="G578" s="36">
        <f t="shared" si="36"/>
        <v>50</v>
      </c>
      <c r="H578" s="6">
        <f>F578-G578</f>
        <v>0</v>
      </c>
      <c r="I578" s="6">
        <f t="shared" si="35"/>
        <v>100</v>
      </c>
      <c r="J578" s="6">
        <f>G578/G715*100</f>
        <v>0.005691620251408657</v>
      </c>
    </row>
    <row r="579" spans="1:10" ht="51">
      <c r="A579" s="10" t="s">
        <v>422</v>
      </c>
      <c r="B579" s="11" t="s">
        <v>425</v>
      </c>
      <c r="C579" s="11"/>
      <c r="D579" s="11" t="s">
        <v>9</v>
      </c>
      <c r="E579" s="11" t="s">
        <v>77</v>
      </c>
      <c r="F579" s="36">
        <f t="shared" si="36"/>
        <v>50</v>
      </c>
      <c r="G579" s="36">
        <f t="shared" si="36"/>
        <v>50</v>
      </c>
      <c r="H579" s="6">
        <f>F579-G579</f>
        <v>0</v>
      </c>
      <c r="I579" s="6">
        <f t="shared" si="35"/>
        <v>100</v>
      </c>
      <c r="J579" s="6">
        <f>G579/G715*100</f>
        <v>0.005691620251408657</v>
      </c>
    </row>
    <row r="580" spans="1:10" ht="51">
      <c r="A580" s="10" t="s">
        <v>423</v>
      </c>
      <c r="B580" s="11" t="s">
        <v>426</v>
      </c>
      <c r="C580" s="11"/>
      <c r="D580" s="11" t="s">
        <v>9</v>
      </c>
      <c r="E580" s="11" t="s">
        <v>77</v>
      </c>
      <c r="F580" s="36">
        <f t="shared" si="36"/>
        <v>50</v>
      </c>
      <c r="G580" s="36">
        <f t="shared" si="36"/>
        <v>50</v>
      </c>
      <c r="H580" s="6">
        <f>F580-G580</f>
        <v>0</v>
      </c>
      <c r="I580" s="6">
        <f t="shared" si="35"/>
        <v>100</v>
      </c>
      <c r="J580" s="6">
        <f>G580/G715*100</f>
        <v>0.005691620251408657</v>
      </c>
    </row>
    <row r="581" spans="1:10" ht="25.5">
      <c r="A581" s="10" t="s">
        <v>30</v>
      </c>
      <c r="B581" s="11" t="s">
        <v>426</v>
      </c>
      <c r="C581" s="11" t="s">
        <v>31</v>
      </c>
      <c r="D581" s="11" t="s">
        <v>9</v>
      </c>
      <c r="E581" s="11" t="s">
        <v>77</v>
      </c>
      <c r="F581" s="36">
        <f t="shared" si="36"/>
        <v>50</v>
      </c>
      <c r="G581" s="36">
        <f t="shared" si="36"/>
        <v>50</v>
      </c>
      <c r="H581" s="6">
        <f>F581-G581</f>
        <v>0</v>
      </c>
      <c r="I581" s="6">
        <f t="shared" si="35"/>
        <v>100</v>
      </c>
      <c r="J581" s="6">
        <f>G581/G715*100</f>
        <v>0.005691620251408657</v>
      </c>
    </row>
    <row r="582" spans="1:10" ht="25.5">
      <c r="A582" s="10" t="s">
        <v>157</v>
      </c>
      <c r="B582" s="11" t="s">
        <v>426</v>
      </c>
      <c r="C582" s="11" t="s">
        <v>135</v>
      </c>
      <c r="D582" s="11" t="s">
        <v>9</v>
      </c>
      <c r="E582" s="11" t="s">
        <v>77</v>
      </c>
      <c r="F582" s="36">
        <v>50</v>
      </c>
      <c r="G582" s="6">
        <v>50</v>
      </c>
      <c r="H582" s="6">
        <f>F582-G582</f>
        <v>0</v>
      </c>
      <c r="I582" s="6">
        <f t="shared" si="35"/>
        <v>100</v>
      </c>
      <c r="J582" s="6">
        <f>G582/G715*100</f>
        <v>0.005691620251408657</v>
      </c>
    </row>
    <row r="583" spans="1:10" ht="12.75">
      <c r="A583" s="10"/>
      <c r="B583" s="11"/>
      <c r="C583" s="11"/>
      <c r="D583" s="11"/>
      <c r="E583" s="11"/>
      <c r="F583" s="6"/>
      <c r="G583" s="6"/>
      <c r="H583" s="6"/>
      <c r="I583" s="6"/>
      <c r="J583" s="6"/>
    </row>
    <row r="584" spans="1:10" ht="51">
      <c r="A584" s="7" t="s">
        <v>154</v>
      </c>
      <c r="B584" s="45" t="s">
        <v>191</v>
      </c>
      <c r="C584" s="45"/>
      <c r="D584" s="45"/>
      <c r="E584" s="45"/>
      <c r="F584" s="44">
        <f>F585</f>
        <v>15705.7</v>
      </c>
      <c r="G584" s="44">
        <f>G585</f>
        <v>15469.900000000001</v>
      </c>
      <c r="H584" s="44">
        <f aca="true" t="shared" si="37" ref="H584:H589">F584-G584</f>
        <v>235.79999999999927</v>
      </c>
      <c r="I584" s="44">
        <f t="shared" si="35"/>
        <v>98.49863425380595</v>
      </c>
      <c r="J584" s="44">
        <f>G584/G715*100</f>
        <v>1.7609759225453356</v>
      </c>
    </row>
    <row r="585" spans="1:10" ht="51">
      <c r="A585" s="10" t="s">
        <v>192</v>
      </c>
      <c r="B585" s="11" t="s">
        <v>193</v>
      </c>
      <c r="C585" s="11"/>
      <c r="D585" s="11" t="s">
        <v>17</v>
      </c>
      <c r="E585" s="11" t="s">
        <v>63</v>
      </c>
      <c r="F585" s="6">
        <f>F586+F594</f>
        <v>15705.7</v>
      </c>
      <c r="G585" s="6">
        <f>G586+G594</f>
        <v>15469.900000000001</v>
      </c>
      <c r="H585" s="6">
        <f t="shared" si="37"/>
        <v>235.79999999999927</v>
      </c>
      <c r="I585" s="6">
        <f t="shared" si="35"/>
        <v>98.49863425380595</v>
      </c>
      <c r="J585" s="6">
        <f>G585/G715*100</f>
        <v>1.7609759225453356</v>
      </c>
    </row>
    <row r="586" spans="1:10" ht="76.5">
      <c r="A586" s="13" t="s">
        <v>155</v>
      </c>
      <c r="B586" s="11" t="s">
        <v>194</v>
      </c>
      <c r="C586" s="12"/>
      <c r="D586" s="11" t="s">
        <v>17</v>
      </c>
      <c r="E586" s="11" t="s">
        <v>63</v>
      </c>
      <c r="F586" s="6">
        <f>F587+F589+F591</f>
        <v>15343.7</v>
      </c>
      <c r="G586" s="6">
        <f>G587+G589+G591</f>
        <v>15109.400000000001</v>
      </c>
      <c r="H586" s="6">
        <f t="shared" si="37"/>
        <v>234.29999999999927</v>
      </c>
      <c r="I586" s="6">
        <f t="shared" si="35"/>
        <v>98.47298891401684</v>
      </c>
      <c r="J586" s="6">
        <f>G586/G715*100</f>
        <v>1.7199393405326793</v>
      </c>
    </row>
    <row r="587" spans="1:10" ht="63.75">
      <c r="A587" s="10" t="s">
        <v>72</v>
      </c>
      <c r="B587" s="11" t="s">
        <v>194</v>
      </c>
      <c r="C587" s="11" t="s">
        <v>57</v>
      </c>
      <c r="D587" s="11" t="s">
        <v>17</v>
      </c>
      <c r="E587" s="11" t="s">
        <v>63</v>
      </c>
      <c r="F587" s="6">
        <f>F588</f>
        <v>12529.9</v>
      </c>
      <c r="G587" s="6">
        <f>G588</f>
        <v>12503.5</v>
      </c>
      <c r="H587" s="6">
        <f t="shared" si="37"/>
        <v>26.399999999999636</v>
      </c>
      <c r="I587" s="6">
        <f t="shared" si="35"/>
        <v>99.7893039848682</v>
      </c>
      <c r="J587" s="6">
        <f>G587/G715*100</f>
        <v>1.4233034762697627</v>
      </c>
    </row>
    <row r="588" spans="1:10" ht="12.75">
      <c r="A588" s="27" t="s">
        <v>144</v>
      </c>
      <c r="B588" s="11" t="s">
        <v>194</v>
      </c>
      <c r="C588" s="11" t="s">
        <v>145</v>
      </c>
      <c r="D588" s="11" t="s">
        <v>17</v>
      </c>
      <c r="E588" s="11" t="s">
        <v>63</v>
      </c>
      <c r="F588" s="6">
        <v>12529.9</v>
      </c>
      <c r="G588" s="6">
        <v>12503.5</v>
      </c>
      <c r="H588" s="6">
        <f t="shared" si="37"/>
        <v>26.399999999999636</v>
      </c>
      <c r="I588" s="6">
        <f t="shared" si="35"/>
        <v>99.7893039848682</v>
      </c>
      <c r="J588" s="6">
        <f>G588/G715*100</f>
        <v>1.4233034762697627</v>
      </c>
    </row>
    <row r="589" spans="1:10" ht="25.5">
      <c r="A589" s="10" t="s">
        <v>30</v>
      </c>
      <c r="B589" s="11" t="s">
        <v>194</v>
      </c>
      <c r="C589" s="11" t="s">
        <v>31</v>
      </c>
      <c r="D589" s="11" t="s">
        <v>17</v>
      </c>
      <c r="E589" s="11" t="s">
        <v>63</v>
      </c>
      <c r="F589" s="6">
        <f>F590</f>
        <v>2736.8</v>
      </c>
      <c r="G589" s="6">
        <f>G590</f>
        <v>2544.2</v>
      </c>
      <c r="H589" s="6">
        <f t="shared" si="37"/>
        <v>192.60000000000036</v>
      </c>
      <c r="I589" s="6">
        <f t="shared" si="35"/>
        <v>92.96258403975445</v>
      </c>
      <c r="J589" s="6">
        <f>G589/G715*100</f>
        <v>0.28961240487267803</v>
      </c>
    </row>
    <row r="590" spans="1:10" ht="25.5">
      <c r="A590" s="10" t="s">
        <v>157</v>
      </c>
      <c r="B590" s="11" t="s">
        <v>194</v>
      </c>
      <c r="C590" s="11" t="s">
        <v>135</v>
      </c>
      <c r="D590" s="11" t="s">
        <v>17</v>
      </c>
      <c r="E590" s="11" t="s">
        <v>63</v>
      </c>
      <c r="F590" s="6">
        <v>2736.8</v>
      </c>
      <c r="G590" s="6">
        <v>2544.2</v>
      </c>
      <c r="H590" s="6">
        <f aca="true" t="shared" si="38" ref="H590:H645">F590-G590</f>
        <v>192.60000000000036</v>
      </c>
      <c r="I590" s="6">
        <f aca="true" t="shared" si="39" ref="I590:I645">G590/F590*100</f>
        <v>92.96258403975445</v>
      </c>
      <c r="J590" s="6">
        <f>G590/G715*100</f>
        <v>0.28961240487267803</v>
      </c>
    </row>
    <row r="591" spans="1:10" ht="12.75">
      <c r="A591" s="10" t="s">
        <v>13</v>
      </c>
      <c r="B591" s="11" t="s">
        <v>194</v>
      </c>
      <c r="C591" s="11" t="s">
        <v>14</v>
      </c>
      <c r="D591" s="11" t="s">
        <v>17</v>
      </c>
      <c r="E591" s="11" t="s">
        <v>63</v>
      </c>
      <c r="F591" s="6">
        <f>F592+F593</f>
        <v>77</v>
      </c>
      <c r="G591" s="6">
        <f>G592+G593</f>
        <v>61.699999999999996</v>
      </c>
      <c r="H591" s="6">
        <f t="shared" si="38"/>
        <v>15.300000000000004</v>
      </c>
      <c r="I591" s="6">
        <f t="shared" si="39"/>
        <v>80.12987012987013</v>
      </c>
      <c r="J591" s="6">
        <f>G591/G715*100</f>
        <v>0.007023459390238282</v>
      </c>
    </row>
    <row r="592" spans="1:10" ht="12.75">
      <c r="A592" s="10" t="s">
        <v>146</v>
      </c>
      <c r="B592" s="11" t="s">
        <v>194</v>
      </c>
      <c r="C592" s="11" t="s">
        <v>147</v>
      </c>
      <c r="D592" s="11" t="s">
        <v>17</v>
      </c>
      <c r="E592" s="11" t="s">
        <v>63</v>
      </c>
      <c r="F592" s="6">
        <v>35.3</v>
      </c>
      <c r="G592" s="6">
        <v>24.9</v>
      </c>
      <c r="H592" s="6">
        <f t="shared" si="38"/>
        <v>10.399999999999999</v>
      </c>
      <c r="I592" s="6">
        <f t="shared" si="39"/>
        <v>70.53824362606233</v>
      </c>
      <c r="J592" s="6">
        <f>G592/G715*100</f>
        <v>0.0028344268852015103</v>
      </c>
    </row>
    <row r="593" spans="1:10" ht="12.75">
      <c r="A593" s="10" t="s">
        <v>148</v>
      </c>
      <c r="B593" s="11" t="s">
        <v>194</v>
      </c>
      <c r="C593" s="11" t="s">
        <v>149</v>
      </c>
      <c r="D593" s="11" t="s">
        <v>17</v>
      </c>
      <c r="E593" s="11" t="s">
        <v>63</v>
      </c>
      <c r="F593" s="6">
        <v>41.7</v>
      </c>
      <c r="G593" s="6">
        <v>36.8</v>
      </c>
      <c r="H593" s="6">
        <f t="shared" si="38"/>
        <v>4.900000000000006</v>
      </c>
      <c r="I593" s="6">
        <f t="shared" si="39"/>
        <v>88.2494004796163</v>
      </c>
      <c r="J593" s="6">
        <f>G593/G715*100</f>
        <v>0.004189032505036771</v>
      </c>
    </row>
    <row r="594" spans="1:10" ht="89.25">
      <c r="A594" s="10" t="s">
        <v>156</v>
      </c>
      <c r="B594" s="11" t="s">
        <v>195</v>
      </c>
      <c r="C594" s="11"/>
      <c r="D594" s="11" t="s">
        <v>17</v>
      </c>
      <c r="E594" s="11" t="s">
        <v>63</v>
      </c>
      <c r="F594" s="6">
        <f>F595</f>
        <v>362</v>
      </c>
      <c r="G594" s="6">
        <f>G595</f>
        <v>360.5</v>
      </c>
      <c r="H594" s="6">
        <f t="shared" si="38"/>
        <v>1.5</v>
      </c>
      <c r="I594" s="6">
        <f t="shared" si="39"/>
        <v>99.58563535911603</v>
      </c>
      <c r="J594" s="6">
        <f>G594/G715*100</f>
        <v>0.041036582012656406</v>
      </c>
    </row>
    <row r="595" spans="1:10" ht="63.75">
      <c r="A595" s="10" t="s">
        <v>72</v>
      </c>
      <c r="B595" s="11" t="s">
        <v>195</v>
      </c>
      <c r="C595" s="11" t="s">
        <v>57</v>
      </c>
      <c r="D595" s="11" t="s">
        <v>17</v>
      </c>
      <c r="E595" s="11" t="s">
        <v>63</v>
      </c>
      <c r="F595" s="6">
        <f>F596</f>
        <v>362</v>
      </c>
      <c r="G595" s="6">
        <f>G596</f>
        <v>360.5</v>
      </c>
      <c r="H595" s="6">
        <f t="shared" si="38"/>
        <v>1.5</v>
      </c>
      <c r="I595" s="6">
        <f t="shared" si="39"/>
        <v>99.58563535911603</v>
      </c>
      <c r="J595" s="6">
        <f>G595/G715*100</f>
        <v>0.041036582012656406</v>
      </c>
    </row>
    <row r="596" spans="1:10" ht="12.75">
      <c r="A596" s="27" t="s">
        <v>144</v>
      </c>
      <c r="B596" s="11" t="s">
        <v>195</v>
      </c>
      <c r="C596" s="11" t="s">
        <v>145</v>
      </c>
      <c r="D596" s="11" t="s">
        <v>17</v>
      </c>
      <c r="E596" s="11" t="s">
        <v>63</v>
      </c>
      <c r="F596" s="6">
        <v>362</v>
      </c>
      <c r="G596" s="6">
        <v>360.5</v>
      </c>
      <c r="H596" s="6">
        <f t="shared" si="38"/>
        <v>1.5</v>
      </c>
      <c r="I596" s="6">
        <f t="shared" si="39"/>
        <v>99.58563535911603</v>
      </c>
      <c r="J596" s="6">
        <f>G596/G715*100</f>
        <v>0.041036582012656406</v>
      </c>
    </row>
    <row r="597" spans="1:10" ht="12.75">
      <c r="A597" s="10"/>
      <c r="B597" s="11"/>
      <c r="C597" s="11"/>
      <c r="D597" s="11"/>
      <c r="E597" s="11"/>
      <c r="F597" s="6"/>
      <c r="G597" s="6"/>
      <c r="H597" s="6"/>
      <c r="I597" s="6"/>
      <c r="J597" s="6"/>
    </row>
    <row r="598" spans="1:10" ht="17.25" customHeight="1">
      <c r="A598" s="50" t="s">
        <v>101</v>
      </c>
      <c r="B598" s="45" t="s">
        <v>326</v>
      </c>
      <c r="C598" s="45"/>
      <c r="D598" s="45"/>
      <c r="E598" s="45"/>
      <c r="F598" s="44">
        <f>F599+F616+F639+F645+F656+F668+F685</f>
        <v>44840.350000000006</v>
      </c>
      <c r="G598" s="44">
        <f>G599+G616+G639+G645+G656+G668+G685</f>
        <v>44197.119999999995</v>
      </c>
      <c r="H598" s="44">
        <f t="shared" si="38"/>
        <v>643.2300000000105</v>
      </c>
      <c r="I598" s="44">
        <f t="shared" si="39"/>
        <v>98.56551075091963</v>
      </c>
      <c r="J598" s="44">
        <f>G598/G715*100</f>
        <v>5.031064464918771</v>
      </c>
    </row>
    <row r="599" spans="1:10" ht="25.5">
      <c r="A599" s="8" t="s">
        <v>102</v>
      </c>
      <c r="B599" s="11" t="s">
        <v>327</v>
      </c>
      <c r="C599" s="11"/>
      <c r="D599" s="11"/>
      <c r="E599" s="11"/>
      <c r="F599" s="6">
        <f>F600+F604+F609+F612</f>
        <v>2753.4</v>
      </c>
      <c r="G599" s="6">
        <f>G600+G604+G609+G612</f>
        <v>2696</v>
      </c>
      <c r="H599" s="6">
        <f t="shared" si="38"/>
        <v>57.40000000000009</v>
      </c>
      <c r="I599" s="6">
        <f t="shared" si="39"/>
        <v>97.91530471417157</v>
      </c>
      <c r="J599" s="6">
        <f>G599/G715*100</f>
        <v>0.30689216395595476</v>
      </c>
    </row>
    <row r="600" spans="1:10" ht="31.5" customHeight="1">
      <c r="A600" s="10" t="s">
        <v>103</v>
      </c>
      <c r="B600" s="11" t="s">
        <v>328</v>
      </c>
      <c r="C600" s="11"/>
      <c r="D600" s="11" t="s">
        <v>17</v>
      </c>
      <c r="E600" s="11" t="s">
        <v>75</v>
      </c>
      <c r="F600" s="6">
        <f>F601</f>
        <v>1576.4</v>
      </c>
      <c r="G600" s="6">
        <f>G601</f>
        <v>1552</v>
      </c>
      <c r="H600" s="6">
        <f t="shared" si="38"/>
        <v>24.40000000000009</v>
      </c>
      <c r="I600" s="6">
        <f t="shared" si="39"/>
        <v>98.45216950012686</v>
      </c>
      <c r="J600" s="6">
        <f>G600/G715*100</f>
        <v>0.1766678926037247</v>
      </c>
    </row>
    <row r="601" spans="1:10" ht="63.75">
      <c r="A601" s="10" t="s">
        <v>56</v>
      </c>
      <c r="B601" s="11" t="s">
        <v>328</v>
      </c>
      <c r="C601" s="11" t="s">
        <v>57</v>
      </c>
      <c r="D601" s="11" t="s">
        <v>17</v>
      </c>
      <c r="E601" s="11" t="s">
        <v>75</v>
      </c>
      <c r="F601" s="6">
        <f>F602</f>
        <v>1576.4</v>
      </c>
      <c r="G601" s="6">
        <f>G602</f>
        <v>1552</v>
      </c>
      <c r="H601" s="6">
        <f t="shared" si="38"/>
        <v>24.40000000000009</v>
      </c>
      <c r="I601" s="6">
        <f t="shared" si="39"/>
        <v>98.45216950012686</v>
      </c>
      <c r="J601" s="6">
        <f>G601/G715*100</f>
        <v>0.1766678926037247</v>
      </c>
    </row>
    <row r="602" spans="1:10" ht="25.5">
      <c r="A602" s="27" t="s">
        <v>138</v>
      </c>
      <c r="B602" s="11" t="s">
        <v>328</v>
      </c>
      <c r="C602" s="11" t="s">
        <v>137</v>
      </c>
      <c r="D602" s="11" t="s">
        <v>17</v>
      </c>
      <c r="E602" s="11" t="s">
        <v>75</v>
      </c>
      <c r="F602" s="6">
        <v>1576.4</v>
      </c>
      <c r="G602" s="6">
        <v>1552</v>
      </c>
      <c r="H602" s="6">
        <f t="shared" si="38"/>
        <v>24.40000000000009</v>
      </c>
      <c r="I602" s="6">
        <f t="shared" si="39"/>
        <v>98.45216950012686</v>
      </c>
      <c r="J602" s="6">
        <f>G602/G715*100</f>
        <v>0.1766678926037247</v>
      </c>
    </row>
    <row r="603" spans="1:10" ht="12.75">
      <c r="A603" s="8"/>
      <c r="B603" s="11"/>
      <c r="C603" s="11"/>
      <c r="D603" s="11"/>
      <c r="E603" s="11"/>
      <c r="F603" s="6"/>
      <c r="G603" s="6"/>
      <c r="H603" s="6"/>
      <c r="I603" s="6"/>
      <c r="J603" s="6"/>
    </row>
    <row r="604" spans="1:10" ht="40.5" customHeight="1">
      <c r="A604" s="10" t="s">
        <v>104</v>
      </c>
      <c r="B604" s="11" t="s">
        <v>329</v>
      </c>
      <c r="C604" s="11"/>
      <c r="D604" s="11" t="s">
        <v>17</v>
      </c>
      <c r="E604" s="11" t="s">
        <v>75</v>
      </c>
      <c r="F604" s="6">
        <f>F605+F607</f>
        <v>1047.1</v>
      </c>
      <c r="G604" s="6">
        <f>G605+G607</f>
        <v>1015.5</v>
      </c>
      <c r="H604" s="6">
        <f t="shared" si="38"/>
        <v>31.59999999999991</v>
      </c>
      <c r="I604" s="6">
        <f t="shared" si="39"/>
        <v>96.98214115175247</v>
      </c>
      <c r="J604" s="6">
        <f>G604/G715*100</f>
        <v>0.1155968073061098</v>
      </c>
    </row>
    <row r="605" spans="1:10" ht="63.75">
      <c r="A605" s="10" t="s">
        <v>72</v>
      </c>
      <c r="B605" s="11" t="s">
        <v>329</v>
      </c>
      <c r="C605" s="11" t="s">
        <v>57</v>
      </c>
      <c r="D605" s="11" t="s">
        <v>17</v>
      </c>
      <c r="E605" s="11" t="s">
        <v>75</v>
      </c>
      <c r="F605" s="6">
        <f>F606</f>
        <v>1046.5</v>
      </c>
      <c r="G605" s="6">
        <f>G606</f>
        <v>1015.5</v>
      </c>
      <c r="H605" s="6">
        <f t="shared" si="38"/>
        <v>31</v>
      </c>
      <c r="I605" s="6">
        <f t="shared" si="39"/>
        <v>97.03774486383182</v>
      </c>
      <c r="J605" s="6">
        <f>G605/G715*100</f>
        <v>0.1155968073061098</v>
      </c>
    </row>
    <row r="606" spans="1:10" ht="25.5">
      <c r="A606" s="27" t="s">
        <v>138</v>
      </c>
      <c r="B606" s="11" t="s">
        <v>329</v>
      </c>
      <c r="C606" s="11" t="s">
        <v>137</v>
      </c>
      <c r="D606" s="11" t="s">
        <v>17</v>
      </c>
      <c r="E606" s="11" t="s">
        <v>75</v>
      </c>
      <c r="F606" s="6">
        <v>1046.5</v>
      </c>
      <c r="G606" s="6">
        <v>1015.5</v>
      </c>
      <c r="H606" s="6">
        <f t="shared" si="38"/>
        <v>31</v>
      </c>
      <c r="I606" s="6">
        <f t="shared" si="39"/>
        <v>97.03774486383182</v>
      </c>
      <c r="J606" s="6">
        <f>G606/G715*100</f>
        <v>0.1155968073061098</v>
      </c>
    </row>
    <row r="607" spans="1:10" ht="12.75">
      <c r="A607" s="37" t="s">
        <v>13</v>
      </c>
      <c r="B607" s="11" t="s">
        <v>329</v>
      </c>
      <c r="C607" s="11" t="s">
        <v>14</v>
      </c>
      <c r="D607" s="11" t="s">
        <v>17</v>
      </c>
      <c r="E607" s="11" t="s">
        <v>75</v>
      </c>
      <c r="F607" s="6">
        <f>F608</f>
        <v>0.6</v>
      </c>
      <c r="G607" s="6">
        <f>G608</f>
        <v>0</v>
      </c>
      <c r="H607" s="6">
        <f t="shared" si="38"/>
        <v>0.6</v>
      </c>
      <c r="I607" s="6">
        <f t="shared" si="39"/>
        <v>0</v>
      </c>
      <c r="J607" s="6">
        <f>G607/G715*100</f>
        <v>0</v>
      </c>
    </row>
    <row r="608" spans="1:10" ht="12.75">
      <c r="A608" s="37" t="s">
        <v>408</v>
      </c>
      <c r="B608" s="11" t="s">
        <v>329</v>
      </c>
      <c r="C608" s="11" t="s">
        <v>149</v>
      </c>
      <c r="D608" s="11" t="s">
        <v>17</v>
      </c>
      <c r="E608" s="11" t="s">
        <v>75</v>
      </c>
      <c r="F608" s="6">
        <v>0.6</v>
      </c>
      <c r="G608" s="6"/>
      <c r="H608" s="6">
        <f t="shared" si="38"/>
        <v>0.6</v>
      </c>
      <c r="I608" s="6">
        <f t="shared" si="39"/>
        <v>0</v>
      </c>
      <c r="J608" s="6">
        <f>G608/G715*100</f>
        <v>0</v>
      </c>
    </row>
    <row r="609" spans="1:10" ht="38.25">
      <c r="A609" s="10" t="s">
        <v>105</v>
      </c>
      <c r="B609" s="11" t="s">
        <v>330</v>
      </c>
      <c r="C609" s="11"/>
      <c r="D609" s="11" t="s">
        <v>17</v>
      </c>
      <c r="E609" s="11" t="s">
        <v>75</v>
      </c>
      <c r="F609" s="6">
        <f>F610</f>
        <v>80.1</v>
      </c>
      <c r="G609" s="6">
        <f>G610</f>
        <v>78.8</v>
      </c>
      <c r="H609" s="6">
        <f t="shared" si="38"/>
        <v>1.2999999999999972</v>
      </c>
      <c r="I609" s="6">
        <f t="shared" si="39"/>
        <v>98.37702871410737</v>
      </c>
      <c r="J609" s="6">
        <f>G609/G715*100</f>
        <v>0.008969993516220041</v>
      </c>
    </row>
    <row r="610" spans="1:10" ht="25.5">
      <c r="A610" s="10" t="s">
        <v>106</v>
      </c>
      <c r="B610" s="11" t="s">
        <v>330</v>
      </c>
      <c r="C610" s="11" t="s">
        <v>31</v>
      </c>
      <c r="D610" s="11" t="s">
        <v>17</v>
      </c>
      <c r="E610" s="11" t="s">
        <v>75</v>
      </c>
      <c r="F610" s="6">
        <f>F611</f>
        <v>80.1</v>
      </c>
      <c r="G610" s="6">
        <f>G611</f>
        <v>78.8</v>
      </c>
      <c r="H610" s="6">
        <f t="shared" si="38"/>
        <v>1.2999999999999972</v>
      </c>
      <c r="I610" s="6">
        <f t="shared" si="39"/>
        <v>98.37702871410737</v>
      </c>
      <c r="J610" s="6">
        <f>G610/G715*100</f>
        <v>0.008969993516220041</v>
      </c>
    </row>
    <row r="611" spans="1:10" ht="25.5">
      <c r="A611" s="10" t="s">
        <v>157</v>
      </c>
      <c r="B611" s="11" t="s">
        <v>330</v>
      </c>
      <c r="C611" s="11" t="s">
        <v>135</v>
      </c>
      <c r="D611" s="11" t="s">
        <v>17</v>
      </c>
      <c r="E611" s="11" t="s">
        <v>75</v>
      </c>
      <c r="F611" s="6">
        <v>80.1</v>
      </c>
      <c r="G611" s="6">
        <v>78.8</v>
      </c>
      <c r="H611" s="6">
        <f t="shared" si="38"/>
        <v>1.2999999999999972</v>
      </c>
      <c r="I611" s="6">
        <f t="shared" si="39"/>
        <v>98.37702871410737</v>
      </c>
      <c r="J611" s="6">
        <f>G611/G715*100</f>
        <v>0.008969993516220041</v>
      </c>
    </row>
    <row r="612" spans="1:10" ht="51">
      <c r="A612" s="13" t="s">
        <v>107</v>
      </c>
      <c r="B612" s="11" t="s">
        <v>331</v>
      </c>
      <c r="C612" s="11"/>
      <c r="D612" s="11" t="s">
        <v>17</v>
      </c>
      <c r="E612" s="11" t="s">
        <v>75</v>
      </c>
      <c r="F612" s="6">
        <f>F613</f>
        <v>49.8</v>
      </c>
      <c r="G612" s="6">
        <f>G613</f>
        <v>49.7</v>
      </c>
      <c r="H612" s="6">
        <f t="shared" si="38"/>
        <v>0.09999999999999432</v>
      </c>
      <c r="I612" s="6">
        <f t="shared" si="39"/>
        <v>99.7991967871486</v>
      </c>
      <c r="J612" s="6">
        <f>G612/G715*100</f>
        <v>0.005657470529900205</v>
      </c>
    </row>
    <row r="613" spans="1:10" ht="63.75">
      <c r="A613" s="10" t="s">
        <v>72</v>
      </c>
      <c r="B613" s="11" t="s">
        <v>331</v>
      </c>
      <c r="C613" s="11" t="s">
        <v>57</v>
      </c>
      <c r="D613" s="11" t="s">
        <v>17</v>
      </c>
      <c r="E613" s="11" t="s">
        <v>75</v>
      </c>
      <c r="F613" s="6">
        <f>F614</f>
        <v>49.8</v>
      </c>
      <c r="G613" s="6">
        <f>G614</f>
        <v>49.7</v>
      </c>
      <c r="H613" s="6">
        <f t="shared" si="38"/>
        <v>0.09999999999999432</v>
      </c>
      <c r="I613" s="6">
        <f t="shared" si="39"/>
        <v>99.7991967871486</v>
      </c>
      <c r="J613" s="6">
        <f>G613/G715*100</f>
        <v>0.005657470529900205</v>
      </c>
    </row>
    <row r="614" spans="1:10" ht="25.5">
      <c r="A614" s="27" t="s">
        <v>138</v>
      </c>
      <c r="B614" s="11" t="s">
        <v>331</v>
      </c>
      <c r="C614" s="11" t="s">
        <v>137</v>
      </c>
      <c r="D614" s="11" t="s">
        <v>17</v>
      </c>
      <c r="E614" s="11" t="s">
        <v>75</v>
      </c>
      <c r="F614" s="6">
        <v>49.8</v>
      </c>
      <c r="G614" s="6">
        <v>49.7</v>
      </c>
      <c r="H614" s="6">
        <f t="shared" si="38"/>
        <v>0.09999999999999432</v>
      </c>
      <c r="I614" s="6">
        <f t="shared" si="39"/>
        <v>99.7991967871486</v>
      </c>
      <c r="J614" s="6">
        <f>G614/G715*100</f>
        <v>0.005657470529900205</v>
      </c>
    </row>
    <row r="615" spans="1:10" ht="12.75">
      <c r="A615" s="27"/>
      <c r="B615" s="11"/>
      <c r="C615" s="11"/>
      <c r="D615" s="11"/>
      <c r="E615" s="11"/>
      <c r="F615" s="6"/>
      <c r="G615" s="6"/>
      <c r="H615" s="6"/>
      <c r="I615" s="6"/>
      <c r="J615" s="6"/>
    </row>
    <row r="616" spans="1:10" ht="25.5">
      <c r="A616" s="8" t="s">
        <v>108</v>
      </c>
      <c r="B616" s="11" t="s">
        <v>341</v>
      </c>
      <c r="C616" s="11"/>
      <c r="D616" s="11"/>
      <c r="E616" s="11"/>
      <c r="F616" s="6">
        <f>F617+F622+F626+F632</f>
        <v>8149.3</v>
      </c>
      <c r="G616" s="6">
        <f>G617+G622+G626+G632</f>
        <v>8073.9</v>
      </c>
      <c r="H616" s="6">
        <f t="shared" si="38"/>
        <v>75.40000000000055</v>
      </c>
      <c r="I616" s="6">
        <f t="shared" si="39"/>
        <v>99.0747671579154</v>
      </c>
      <c r="J616" s="6">
        <f>G616/G715*100</f>
        <v>0.919071454956967</v>
      </c>
    </row>
    <row r="617" spans="1:10" ht="12.75">
      <c r="A617" s="8" t="s">
        <v>121</v>
      </c>
      <c r="B617" s="11" t="s">
        <v>355</v>
      </c>
      <c r="C617" s="11"/>
      <c r="D617" s="14"/>
      <c r="E617" s="14"/>
      <c r="F617" s="6">
        <f aca="true" t="shared" si="40" ref="F617:G619">F618</f>
        <v>2607.1</v>
      </c>
      <c r="G617" s="6">
        <f t="shared" si="40"/>
        <v>2603.3</v>
      </c>
      <c r="H617" s="6">
        <f t="shared" si="38"/>
        <v>3.799999999999727</v>
      </c>
      <c r="I617" s="6">
        <f t="shared" si="39"/>
        <v>99.85424417935639</v>
      </c>
      <c r="J617" s="6">
        <f>G617/G715*100</f>
        <v>0.2963399000098431</v>
      </c>
    </row>
    <row r="618" spans="1:10" ht="12.75">
      <c r="A618" s="10" t="s">
        <v>354</v>
      </c>
      <c r="B618" s="11" t="s">
        <v>355</v>
      </c>
      <c r="C618" s="11"/>
      <c r="D618" s="11" t="s">
        <v>60</v>
      </c>
      <c r="E618" s="11" t="s">
        <v>17</v>
      </c>
      <c r="F618" s="6">
        <f t="shared" si="40"/>
        <v>2607.1</v>
      </c>
      <c r="G618" s="6">
        <f t="shared" si="40"/>
        <v>2603.3</v>
      </c>
      <c r="H618" s="6">
        <f t="shared" si="38"/>
        <v>3.799999999999727</v>
      </c>
      <c r="I618" s="6">
        <f t="shared" si="39"/>
        <v>99.85424417935639</v>
      </c>
      <c r="J618" s="6">
        <f>G618/G715*100</f>
        <v>0.2963399000098431</v>
      </c>
    </row>
    <row r="619" spans="1:10" ht="12.75">
      <c r="A619" s="10" t="s">
        <v>90</v>
      </c>
      <c r="B619" s="11" t="s">
        <v>355</v>
      </c>
      <c r="C619" s="11" t="s">
        <v>91</v>
      </c>
      <c r="D619" s="11" t="s">
        <v>60</v>
      </c>
      <c r="E619" s="11" t="s">
        <v>17</v>
      </c>
      <c r="F619" s="6">
        <f t="shared" si="40"/>
        <v>2607.1</v>
      </c>
      <c r="G619" s="6">
        <f t="shared" si="40"/>
        <v>2603.3</v>
      </c>
      <c r="H619" s="6">
        <f t="shared" si="38"/>
        <v>3.799999999999727</v>
      </c>
      <c r="I619" s="6">
        <f t="shared" si="39"/>
        <v>99.85424417935639</v>
      </c>
      <c r="J619" s="6">
        <f>G619/G715*100</f>
        <v>0.2963399000098431</v>
      </c>
    </row>
    <row r="620" spans="1:10" ht="25.5">
      <c r="A620" s="10" t="s">
        <v>356</v>
      </c>
      <c r="B620" s="11" t="s">
        <v>355</v>
      </c>
      <c r="C620" s="11" t="s">
        <v>143</v>
      </c>
      <c r="D620" s="11" t="s">
        <v>60</v>
      </c>
      <c r="E620" s="11" t="s">
        <v>17</v>
      </c>
      <c r="F620" s="6">
        <v>2607.1</v>
      </c>
      <c r="G620" s="6">
        <v>2603.3</v>
      </c>
      <c r="H620" s="6">
        <f t="shared" si="38"/>
        <v>3.799999999999727</v>
      </c>
      <c r="I620" s="6">
        <f t="shared" si="39"/>
        <v>99.85424417935639</v>
      </c>
      <c r="J620" s="6">
        <f>G620/G715*100</f>
        <v>0.2963399000098431</v>
      </c>
    </row>
    <row r="621" spans="1:10" ht="12.75">
      <c r="A621" s="8"/>
      <c r="B621" s="11"/>
      <c r="C621" s="11"/>
      <c r="D621" s="11"/>
      <c r="E621" s="11"/>
      <c r="F621" s="6"/>
      <c r="G621" s="6"/>
      <c r="H621" s="6"/>
      <c r="I621" s="6"/>
      <c r="J621" s="6"/>
    </row>
    <row r="622" spans="1:10" ht="38.25">
      <c r="A622" s="8" t="s">
        <v>120</v>
      </c>
      <c r="B622" s="11" t="s">
        <v>352</v>
      </c>
      <c r="C622" s="14"/>
      <c r="D622" s="14" t="s">
        <v>75</v>
      </c>
      <c r="E622" s="14" t="s">
        <v>34</v>
      </c>
      <c r="F622" s="6">
        <f>F623</f>
        <v>23.4</v>
      </c>
      <c r="G622" s="6">
        <f>G623</f>
        <v>14.6</v>
      </c>
      <c r="H622" s="6">
        <f t="shared" si="38"/>
        <v>8.799999999999999</v>
      </c>
      <c r="I622" s="6">
        <f t="shared" si="39"/>
        <v>62.39316239316239</v>
      </c>
      <c r="J622" s="6">
        <f>G622/G715*100</f>
        <v>0.0016619531134113275</v>
      </c>
    </row>
    <row r="623" spans="1:10" ht="63.75">
      <c r="A623" s="10" t="s">
        <v>72</v>
      </c>
      <c r="B623" s="11" t="s">
        <v>352</v>
      </c>
      <c r="C623" s="14" t="s">
        <v>57</v>
      </c>
      <c r="D623" s="14" t="s">
        <v>75</v>
      </c>
      <c r="E623" s="14" t="s">
        <v>34</v>
      </c>
      <c r="F623" s="6">
        <f>F624</f>
        <v>23.4</v>
      </c>
      <c r="G623" s="6">
        <f>G624</f>
        <v>14.6</v>
      </c>
      <c r="H623" s="6">
        <f t="shared" si="38"/>
        <v>8.799999999999999</v>
      </c>
      <c r="I623" s="6">
        <f t="shared" si="39"/>
        <v>62.39316239316239</v>
      </c>
      <c r="J623" s="6">
        <f>G623/G715*100</f>
        <v>0.0016619531134113275</v>
      </c>
    </row>
    <row r="624" spans="1:10" ht="25.5">
      <c r="A624" s="27" t="s">
        <v>138</v>
      </c>
      <c r="B624" s="11" t="s">
        <v>352</v>
      </c>
      <c r="C624" s="14" t="s">
        <v>137</v>
      </c>
      <c r="D624" s="14" t="s">
        <v>75</v>
      </c>
      <c r="E624" s="14" t="s">
        <v>34</v>
      </c>
      <c r="F624" s="6">
        <v>23.4</v>
      </c>
      <c r="G624" s="6">
        <v>14.6</v>
      </c>
      <c r="H624" s="6">
        <f t="shared" si="38"/>
        <v>8.799999999999999</v>
      </c>
      <c r="I624" s="6">
        <f t="shared" si="39"/>
        <v>62.39316239316239</v>
      </c>
      <c r="J624" s="6">
        <f>G624/G715*100</f>
        <v>0.0016619531134113275</v>
      </c>
    </row>
    <row r="625" spans="1:10" ht="12.75">
      <c r="A625" s="8"/>
      <c r="B625" s="11"/>
      <c r="C625" s="11"/>
      <c r="D625" s="11"/>
      <c r="E625" s="11"/>
      <c r="F625" s="6"/>
      <c r="G625" s="6"/>
      <c r="H625" s="6"/>
      <c r="I625" s="6"/>
      <c r="J625" s="6"/>
    </row>
    <row r="626" spans="1:10" ht="25.5">
      <c r="A626" s="13" t="s">
        <v>119</v>
      </c>
      <c r="B626" s="14" t="s">
        <v>353</v>
      </c>
      <c r="C626" s="14"/>
      <c r="D626" s="14" t="s">
        <v>75</v>
      </c>
      <c r="E626" s="14" t="s">
        <v>34</v>
      </c>
      <c r="F626" s="6">
        <f>F627+F629</f>
        <v>1814.6</v>
      </c>
      <c r="G626" s="6">
        <f>G627+G629</f>
        <v>1814</v>
      </c>
      <c r="H626" s="6">
        <f t="shared" si="38"/>
        <v>0.599999999999909</v>
      </c>
      <c r="I626" s="6">
        <f t="shared" si="39"/>
        <v>99.96693486167752</v>
      </c>
      <c r="J626" s="6">
        <f>G626/G715*100</f>
        <v>0.20649198272110605</v>
      </c>
    </row>
    <row r="627" spans="1:10" ht="63.75">
      <c r="A627" s="10" t="s">
        <v>72</v>
      </c>
      <c r="B627" s="14" t="s">
        <v>353</v>
      </c>
      <c r="C627" s="14" t="s">
        <v>57</v>
      </c>
      <c r="D627" s="14" t="s">
        <v>75</v>
      </c>
      <c r="E627" s="14" t="s">
        <v>34</v>
      </c>
      <c r="F627" s="6">
        <f>F628</f>
        <v>1786.3</v>
      </c>
      <c r="G627" s="6">
        <f>G628</f>
        <v>1786.3</v>
      </c>
      <c r="H627" s="6">
        <f t="shared" si="38"/>
        <v>0</v>
      </c>
      <c r="I627" s="6">
        <f t="shared" si="39"/>
        <v>100</v>
      </c>
      <c r="J627" s="6">
        <f>G627/G715*100</f>
        <v>0.20333882510182566</v>
      </c>
    </row>
    <row r="628" spans="1:10" ht="25.5">
      <c r="A628" s="27" t="s">
        <v>138</v>
      </c>
      <c r="B628" s="14" t="s">
        <v>353</v>
      </c>
      <c r="C628" s="14" t="s">
        <v>137</v>
      </c>
      <c r="D628" s="14" t="s">
        <v>75</v>
      </c>
      <c r="E628" s="14" t="s">
        <v>34</v>
      </c>
      <c r="F628" s="6">
        <v>1786.3</v>
      </c>
      <c r="G628" s="6">
        <v>1786.3</v>
      </c>
      <c r="H628" s="6">
        <f t="shared" si="38"/>
        <v>0</v>
      </c>
      <c r="I628" s="6">
        <f t="shared" si="39"/>
        <v>100</v>
      </c>
      <c r="J628" s="6">
        <f>G628/G715*100</f>
        <v>0.20333882510182566</v>
      </c>
    </row>
    <row r="629" spans="1:10" ht="25.5">
      <c r="A629" s="10" t="s">
        <v>30</v>
      </c>
      <c r="B629" s="14" t="s">
        <v>353</v>
      </c>
      <c r="C629" s="14" t="s">
        <v>31</v>
      </c>
      <c r="D629" s="14" t="s">
        <v>75</v>
      </c>
      <c r="E629" s="14" t="s">
        <v>34</v>
      </c>
      <c r="F629" s="6">
        <f>F630</f>
        <v>28.3</v>
      </c>
      <c r="G629" s="6">
        <f>G630</f>
        <v>27.7</v>
      </c>
      <c r="H629" s="6">
        <f t="shared" si="38"/>
        <v>0.6000000000000014</v>
      </c>
      <c r="I629" s="6">
        <f t="shared" si="39"/>
        <v>97.87985865724382</v>
      </c>
      <c r="J629" s="6">
        <f>G629/G715*100</f>
        <v>0.0031531576192803954</v>
      </c>
    </row>
    <row r="630" spans="1:10" ht="25.5">
      <c r="A630" s="10" t="s">
        <v>157</v>
      </c>
      <c r="B630" s="14" t="s">
        <v>353</v>
      </c>
      <c r="C630" s="14" t="s">
        <v>135</v>
      </c>
      <c r="D630" s="14" t="s">
        <v>75</v>
      </c>
      <c r="E630" s="14" t="s">
        <v>34</v>
      </c>
      <c r="F630" s="6">
        <v>28.3</v>
      </c>
      <c r="G630" s="6">
        <v>27.7</v>
      </c>
      <c r="H630" s="6">
        <f t="shared" si="38"/>
        <v>0.6000000000000014</v>
      </c>
      <c r="I630" s="6">
        <f t="shared" si="39"/>
        <v>97.87985865724382</v>
      </c>
      <c r="J630" s="6">
        <f>G630/G715*100</f>
        <v>0.0031531576192803954</v>
      </c>
    </row>
    <row r="631" spans="1:10" ht="12.75">
      <c r="A631" s="8"/>
      <c r="B631" s="11"/>
      <c r="C631" s="11"/>
      <c r="D631" s="11"/>
      <c r="E631" s="11"/>
      <c r="F631" s="6"/>
      <c r="G631" s="6"/>
      <c r="H631" s="6"/>
      <c r="I631" s="6"/>
      <c r="J631" s="6"/>
    </row>
    <row r="632" spans="1:10" ht="38.25">
      <c r="A632" s="10" t="s">
        <v>111</v>
      </c>
      <c r="B632" s="11" t="s">
        <v>342</v>
      </c>
      <c r="C632" s="11"/>
      <c r="D632" s="11" t="s">
        <v>17</v>
      </c>
      <c r="E632" s="11" t="s">
        <v>63</v>
      </c>
      <c r="F632" s="6">
        <f>F633+F635</f>
        <v>3704.2</v>
      </c>
      <c r="G632" s="6">
        <f>G633+G635</f>
        <v>3642</v>
      </c>
      <c r="H632" s="6">
        <f t="shared" si="38"/>
        <v>62.19999999999982</v>
      </c>
      <c r="I632" s="6">
        <f t="shared" si="39"/>
        <v>98.32082500944874</v>
      </c>
      <c r="J632" s="6">
        <f>G632/G715*100</f>
        <v>0.4145776191126065</v>
      </c>
    </row>
    <row r="633" spans="1:10" ht="25.5">
      <c r="A633" s="10" t="s">
        <v>30</v>
      </c>
      <c r="B633" s="11" t="s">
        <v>342</v>
      </c>
      <c r="C633" s="11" t="s">
        <v>31</v>
      </c>
      <c r="D633" s="11" t="s">
        <v>17</v>
      </c>
      <c r="E633" s="11" t="s">
        <v>63</v>
      </c>
      <c r="F633" s="6">
        <f>F634</f>
        <v>2836.7</v>
      </c>
      <c r="G633" s="6">
        <f>G634</f>
        <v>2795.8</v>
      </c>
      <c r="H633" s="6">
        <f t="shared" si="38"/>
        <v>40.899999999999636</v>
      </c>
      <c r="I633" s="6">
        <f t="shared" si="39"/>
        <v>98.5581838051257</v>
      </c>
      <c r="J633" s="6">
        <f>G633/G715*100</f>
        <v>0.31825263797776643</v>
      </c>
    </row>
    <row r="634" spans="1:10" ht="25.5">
      <c r="A634" s="10" t="s">
        <v>157</v>
      </c>
      <c r="B634" s="11" t="s">
        <v>342</v>
      </c>
      <c r="C634" s="11" t="s">
        <v>135</v>
      </c>
      <c r="D634" s="11" t="s">
        <v>17</v>
      </c>
      <c r="E634" s="11" t="s">
        <v>63</v>
      </c>
      <c r="F634" s="6">
        <v>2836.7</v>
      </c>
      <c r="G634" s="6">
        <v>2795.8</v>
      </c>
      <c r="H634" s="6">
        <f t="shared" si="38"/>
        <v>40.899999999999636</v>
      </c>
      <c r="I634" s="6">
        <f t="shared" si="39"/>
        <v>98.5581838051257</v>
      </c>
      <c r="J634" s="6">
        <f>G634/G715*100</f>
        <v>0.31825263797776643</v>
      </c>
    </row>
    <row r="635" spans="1:10" ht="12.75">
      <c r="A635" s="10" t="s">
        <v>13</v>
      </c>
      <c r="B635" s="11" t="s">
        <v>342</v>
      </c>
      <c r="C635" s="11" t="s">
        <v>14</v>
      </c>
      <c r="D635" s="11" t="s">
        <v>17</v>
      </c>
      <c r="E635" s="11" t="s">
        <v>63</v>
      </c>
      <c r="F635" s="6">
        <f>F636+F637</f>
        <v>867.5</v>
      </c>
      <c r="G635" s="6">
        <f>G636+G637</f>
        <v>846.2</v>
      </c>
      <c r="H635" s="6">
        <f t="shared" si="38"/>
        <v>21.299999999999955</v>
      </c>
      <c r="I635" s="6">
        <f t="shared" si="39"/>
        <v>97.54466858789625</v>
      </c>
      <c r="J635" s="6">
        <f>G635/G715*100</f>
        <v>0.0963249811348401</v>
      </c>
    </row>
    <row r="636" spans="1:10" ht="12.75">
      <c r="A636" s="10" t="s">
        <v>146</v>
      </c>
      <c r="B636" s="11" t="s">
        <v>342</v>
      </c>
      <c r="C636" s="11" t="s">
        <v>147</v>
      </c>
      <c r="D636" s="11" t="s">
        <v>17</v>
      </c>
      <c r="E636" s="11" t="s">
        <v>63</v>
      </c>
      <c r="F636" s="6">
        <v>634.2</v>
      </c>
      <c r="G636" s="6">
        <v>634.2</v>
      </c>
      <c r="H636" s="6">
        <f t="shared" si="38"/>
        <v>0</v>
      </c>
      <c r="I636" s="6">
        <f t="shared" si="39"/>
        <v>100</v>
      </c>
      <c r="J636" s="6">
        <f>G636/G715*100</f>
        <v>0.0721925112688674</v>
      </c>
    </row>
    <row r="637" spans="1:10" ht="12.75">
      <c r="A637" s="10" t="s">
        <v>467</v>
      </c>
      <c r="B637" s="11" t="s">
        <v>342</v>
      </c>
      <c r="C637" s="11" t="s">
        <v>149</v>
      </c>
      <c r="D637" s="11" t="s">
        <v>17</v>
      </c>
      <c r="E637" s="11" t="s">
        <v>63</v>
      </c>
      <c r="F637" s="6">
        <v>233.3</v>
      </c>
      <c r="G637" s="6">
        <v>212</v>
      </c>
      <c r="H637" s="6">
        <f t="shared" si="38"/>
        <v>21.30000000000001</v>
      </c>
      <c r="I637" s="6">
        <f t="shared" si="39"/>
        <v>90.87012430347193</v>
      </c>
      <c r="J637" s="6">
        <f>G637/G715*100</f>
        <v>0.024132469865972703</v>
      </c>
    </row>
    <row r="638" spans="1:10" ht="12.75">
      <c r="A638" s="10"/>
      <c r="B638" s="11"/>
      <c r="C638" s="11"/>
      <c r="D638" s="11"/>
      <c r="E638" s="11"/>
      <c r="F638" s="6"/>
      <c r="G638" s="6"/>
      <c r="H638" s="6"/>
      <c r="I638" s="6"/>
      <c r="J638" s="6"/>
    </row>
    <row r="639" spans="1:10" ht="25.5">
      <c r="A639" s="10" t="s">
        <v>124</v>
      </c>
      <c r="B639" s="11" t="s">
        <v>358</v>
      </c>
      <c r="C639" s="11"/>
      <c r="D639" s="11"/>
      <c r="E639" s="11"/>
      <c r="F639" s="6">
        <f aca="true" t="shared" si="41" ref="F639:G642">F640</f>
        <v>2959.7</v>
      </c>
      <c r="G639" s="6">
        <f t="shared" si="41"/>
        <v>2959.7</v>
      </c>
      <c r="H639" s="6">
        <f t="shared" si="38"/>
        <v>0</v>
      </c>
      <c r="I639" s="6">
        <f t="shared" si="39"/>
        <v>100</v>
      </c>
      <c r="J639" s="6">
        <f>G639/G715*100</f>
        <v>0.336909769161884</v>
      </c>
    </row>
    <row r="640" spans="1:10" ht="12.75">
      <c r="A640" s="9" t="s">
        <v>357</v>
      </c>
      <c r="B640" s="11" t="s">
        <v>358</v>
      </c>
      <c r="C640" s="11"/>
      <c r="D640" s="11" t="s">
        <v>77</v>
      </c>
      <c r="E640" s="11" t="s">
        <v>22</v>
      </c>
      <c r="F640" s="6">
        <f t="shared" si="41"/>
        <v>2959.7</v>
      </c>
      <c r="G640" s="6">
        <f t="shared" si="41"/>
        <v>2959.7</v>
      </c>
      <c r="H640" s="6">
        <f t="shared" si="38"/>
        <v>0</v>
      </c>
      <c r="I640" s="6">
        <f t="shared" si="39"/>
        <v>100</v>
      </c>
      <c r="J640" s="6">
        <f>G640/G715*100</f>
        <v>0.336909769161884</v>
      </c>
    </row>
    <row r="641" spans="1:10" ht="38.25">
      <c r="A641" s="10" t="s">
        <v>125</v>
      </c>
      <c r="B641" s="11" t="s">
        <v>359</v>
      </c>
      <c r="C641" s="11"/>
      <c r="D641" s="11" t="s">
        <v>77</v>
      </c>
      <c r="E641" s="11" t="s">
        <v>22</v>
      </c>
      <c r="F641" s="6">
        <f t="shared" si="41"/>
        <v>2959.7</v>
      </c>
      <c r="G641" s="6">
        <f t="shared" si="41"/>
        <v>2959.7</v>
      </c>
      <c r="H641" s="6">
        <f t="shared" si="38"/>
        <v>0</v>
      </c>
      <c r="I641" s="6">
        <f t="shared" si="39"/>
        <v>100</v>
      </c>
      <c r="J641" s="6">
        <f>G641/G715*100</f>
        <v>0.336909769161884</v>
      </c>
    </row>
    <row r="642" spans="1:10" ht="25.5">
      <c r="A642" s="10" t="s">
        <v>21</v>
      </c>
      <c r="B642" s="11" t="s">
        <v>359</v>
      </c>
      <c r="C642" s="11" t="s">
        <v>19</v>
      </c>
      <c r="D642" s="11" t="s">
        <v>77</v>
      </c>
      <c r="E642" s="11" t="s">
        <v>22</v>
      </c>
      <c r="F642" s="6">
        <f t="shared" si="41"/>
        <v>2959.7</v>
      </c>
      <c r="G642" s="6">
        <f t="shared" si="41"/>
        <v>2959.7</v>
      </c>
      <c r="H642" s="6">
        <f t="shared" si="38"/>
        <v>0</v>
      </c>
      <c r="I642" s="6">
        <f t="shared" si="39"/>
        <v>100</v>
      </c>
      <c r="J642" s="6">
        <f>G642/G715*100</f>
        <v>0.336909769161884</v>
      </c>
    </row>
    <row r="643" spans="1:10" ht="12.75">
      <c r="A643" s="10" t="s">
        <v>131</v>
      </c>
      <c r="B643" s="11" t="s">
        <v>359</v>
      </c>
      <c r="C643" s="11" t="s">
        <v>133</v>
      </c>
      <c r="D643" s="11" t="s">
        <v>77</v>
      </c>
      <c r="E643" s="11" t="s">
        <v>22</v>
      </c>
      <c r="F643" s="6">
        <v>2959.7</v>
      </c>
      <c r="G643" s="6">
        <v>2959.7</v>
      </c>
      <c r="H643" s="6">
        <f t="shared" si="38"/>
        <v>0</v>
      </c>
      <c r="I643" s="6">
        <f t="shared" si="39"/>
        <v>100</v>
      </c>
      <c r="J643" s="6">
        <f>G643/G715*100</f>
        <v>0.336909769161884</v>
      </c>
    </row>
    <row r="644" spans="1:10" ht="12.75">
      <c r="A644" s="28"/>
      <c r="B644" s="11"/>
      <c r="C644" s="11"/>
      <c r="D644" s="22"/>
      <c r="E644" s="11"/>
      <c r="F644" s="6"/>
      <c r="G644" s="6"/>
      <c r="H644" s="6"/>
      <c r="I644" s="6"/>
      <c r="J644" s="6"/>
    </row>
    <row r="645" spans="1:10" ht="38.25">
      <c r="A645" s="10" t="s">
        <v>113</v>
      </c>
      <c r="B645" s="11" t="s">
        <v>343</v>
      </c>
      <c r="C645" s="11"/>
      <c r="D645" s="11"/>
      <c r="E645" s="11"/>
      <c r="F645" s="6">
        <f>F646</f>
        <v>8888.2</v>
      </c>
      <c r="G645" s="6">
        <f>G646</f>
        <v>8857.4</v>
      </c>
      <c r="H645" s="6">
        <f t="shared" si="38"/>
        <v>30.80000000000109</v>
      </c>
      <c r="I645" s="6">
        <f t="shared" si="39"/>
        <v>99.65347314416866</v>
      </c>
      <c r="J645" s="6">
        <f>G645/G715*100</f>
        <v>1.0082591442965405</v>
      </c>
    </row>
    <row r="646" spans="1:10" ht="38.25">
      <c r="A646" s="10" t="s">
        <v>112</v>
      </c>
      <c r="B646" s="11" t="s">
        <v>344</v>
      </c>
      <c r="C646" s="11"/>
      <c r="D646" s="11"/>
      <c r="E646" s="11"/>
      <c r="F646" s="6">
        <f>F647+F649+F653</f>
        <v>8888.2</v>
      </c>
      <c r="G646" s="6">
        <f>G647+G649+G653</f>
        <v>8857.4</v>
      </c>
      <c r="H646" s="6">
        <f>H647+H649+H653</f>
        <v>30.799999999999997</v>
      </c>
      <c r="I646" s="6"/>
      <c r="J646" s="6"/>
    </row>
    <row r="647" spans="1:13" ht="25.5">
      <c r="A647" s="10" t="s">
        <v>30</v>
      </c>
      <c r="B647" s="11" t="s">
        <v>344</v>
      </c>
      <c r="C647" s="11" t="s">
        <v>31</v>
      </c>
      <c r="D647" s="11" t="s">
        <v>17</v>
      </c>
      <c r="E647" s="11" t="s">
        <v>63</v>
      </c>
      <c r="F647" s="6">
        <f>F648</f>
        <v>44.5</v>
      </c>
      <c r="G647" s="6">
        <f>G648</f>
        <v>37.2</v>
      </c>
      <c r="H647" s="6">
        <f aca="true" t="shared" si="42" ref="H647:H654">F647-G647</f>
        <v>7.299999999999997</v>
      </c>
      <c r="I647" s="6">
        <f aca="true" t="shared" si="43" ref="I647:I654">G647/F647*100</f>
        <v>83.59550561797754</v>
      </c>
      <c r="J647" s="6">
        <f>G647/G713*100</f>
        <v>0.2765984340959618</v>
      </c>
      <c r="M647" s="7"/>
    </row>
    <row r="648" spans="1:10" ht="25.5">
      <c r="A648" s="10" t="s">
        <v>157</v>
      </c>
      <c r="B648" s="11" t="s">
        <v>344</v>
      </c>
      <c r="C648" s="11" t="s">
        <v>135</v>
      </c>
      <c r="D648" s="11" t="s">
        <v>17</v>
      </c>
      <c r="E648" s="11" t="s">
        <v>63</v>
      </c>
      <c r="F648" s="6">
        <v>44.5</v>
      </c>
      <c r="G648" s="6">
        <v>37.2</v>
      </c>
      <c r="H648" s="6">
        <f t="shared" si="42"/>
        <v>7.299999999999997</v>
      </c>
      <c r="I648" s="6">
        <f t="shared" si="43"/>
        <v>83.59550561797754</v>
      </c>
      <c r="J648" s="6">
        <f>G648/G713*100</f>
        <v>0.2765984340959618</v>
      </c>
    </row>
    <row r="649" spans="1:10" ht="12.75">
      <c r="A649" s="10" t="s">
        <v>13</v>
      </c>
      <c r="B649" s="11" t="s">
        <v>344</v>
      </c>
      <c r="C649" s="11" t="s">
        <v>14</v>
      </c>
      <c r="D649" s="11" t="s">
        <v>17</v>
      </c>
      <c r="E649" s="11" t="s">
        <v>63</v>
      </c>
      <c r="F649" s="6">
        <f>F652+F651+F650</f>
        <v>6338.4</v>
      </c>
      <c r="G649" s="6">
        <f>G652+G651+G650</f>
        <v>6314.9</v>
      </c>
      <c r="H649" s="6">
        <f t="shared" si="42"/>
        <v>23.5</v>
      </c>
      <c r="I649" s="6">
        <f t="shared" si="43"/>
        <v>99.62924397324245</v>
      </c>
      <c r="J649" s="6">
        <f>G649/G711*100</f>
        <v>46.95407127614487</v>
      </c>
    </row>
    <row r="650" spans="1:10" ht="51">
      <c r="A650" s="10" t="s">
        <v>466</v>
      </c>
      <c r="B650" s="11" t="s">
        <v>344</v>
      </c>
      <c r="C650" s="11" t="s">
        <v>130</v>
      </c>
      <c r="D650" s="11" t="s">
        <v>17</v>
      </c>
      <c r="E650" s="11" t="s">
        <v>63</v>
      </c>
      <c r="F650" s="6">
        <v>5500</v>
      </c>
      <c r="G650" s="6">
        <v>5500</v>
      </c>
      <c r="H650" s="6">
        <f t="shared" si="42"/>
        <v>0</v>
      </c>
      <c r="I650" s="6">
        <f t="shared" si="43"/>
        <v>100</v>
      </c>
      <c r="J650" s="6">
        <f>G650/G711*100</f>
        <v>40.89492977225242</v>
      </c>
    </row>
    <row r="651" spans="1:10" ht="12.75">
      <c r="A651" s="10" t="s">
        <v>146</v>
      </c>
      <c r="B651" s="11" t="s">
        <v>344</v>
      </c>
      <c r="C651" s="11" t="s">
        <v>147</v>
      </c>
      <c r="D651" s="11" t="s">
        <v>17</v>
      </c>
      <c r="E651" s="11" t="s">
        <v>63</v>
      </c>
      <c r="F651" s="6">
        <v>100.2</v>
      </c>
      <c r="G651" s="6">
        <v>100.2</v>
      </c>
      <c r="H651" s="6">
        <f t="shared" si="42"/>
        <v>0</v>
      </c>
      <c r="I651" s="6">
        <f t="shared" si="43"/>
        <v>100</v>
      </c>
      <c r="J651" s="6">
        <f>G651/G711*100</f>
        <v>0.7450312660326713</v>
      </c>
    </row>
    <row r="652" spans="1:10" ht="12.75">
      <c r="A652" s="10" t="s">
        <v>148</v>
      </c>
      <c r="B652" s="11" t="s">
        <v>344</v>
      </c>
      <c r="C652" s="11" t="s">
        <v>149</v>
      </c>
      <c r="D652" s="11" t="s">
        <v>17</v>
      </c>
      <c r="E652" s="11" t="s">
        <v>63</v>
      </c>
      <c r="F652" s="6">
        <v>738.2</v>
      </c>
      <c r="G652" s="6">
        <v>714.7</v>
      </c>
      <c r="H652" s="6">
        <f t="shared" si="42"/>
        <v>23.5</v>
      </c>
      <c r="I652" s="6">
        <f t="shared" si="43"/>
        <v>96.81658087239231</v>
      </c>
      <c r="J652" s="6">
        <f>G652/G711*100</f>
        <v>5.314110237859783</v>
      </c>
    </row>
    <row r="653" spans="1:10" ht="25.5">
      <c r="A653" s="10" t="s">
        <v>30</v>
      </c>
      <c r="B653" s="11" t="s">
        <v>344</v>
      </c>
      <c r="C653" s="11" t="s">
        <v>31</v>
      </c>
      <c r="D653" s="11" t="s">
        <v>28</v>
      </c>
      <c r="E653" s="11" t="s">
        <v>17</v>
      </c>
      <c r="F653" s="6">
        <f>F654</f>
        <v>2505.3</v>
      </c>
      <c r="G653" s="6">
        <f>G654</f>
        <v>2505.3</v>
      </c>
      <c r="H653" s="6">
        <f t="shared" si="42"/>
        <v>0</v>
      </c>
      <c r="I653" s="6">
        <f t="shared" si="43"/>
        <v>100</v>
      </c>
      <c r="J653" s="6">
        <f>G653/G715*100</f>
        <v>0.2851843243170821</v>
      </c>
    </row>
    <row r="654" spans="1:10" ht="25.5">
      <c r="A654" s="10" t="s">
        <v>157</v>
      </c>
      <c r="B654" s="11" t="s">
        <v>344</v>
      </c>
      <c r="C654" s="11" t="s">
        <v>135</v>
      </c>
      <c r="D654" s="11" t="s">
        <v>28</v>
      </c>
      <c r="E654" s="11" t="s">
        <v>17</v>
      </c>
      <c r="F654" s="6">
        <v>2505.3</v>
      </c>
      <c r="G654" s="6">
        <v>2505.3</v>
      </c>
      <c r="H654" s="6">
        <f t="shared" si="42"/>
        <v>0</v>
      </c>
      <c r="I654" s="6">
        <f t="shared" si="43"/>
        <v>100</v>
      </c>
      <c r="J654" s="6">
        <f>G654/G715*100</f>
        <v>0.2851843243170821</v>
      </c>
    </row>
    <row r="655" spans="1:10" ht="12.75">
      <c r="A655" s="10"/>
      <c r="B655" s="11"/>
      <c r="C655" s="11"/>
      <c r="D655" s="11"/>
      <c r="E655" s="11"/>
      <c r="F655" s="6"/>
      <c r="G655" s="6"/>
      <c r="H655" s="6"/>
      <c r="I655" s="6"/>
      <c r="J655" s="6"/>
    </row>
    <row r="656" spans="1:10" ht="51">
      <c r="A656" s="10" t="s">
        <v>345</v>
      </c>
      <c r="B656" s="11" t="s">
        <v>346</v>
      </c>
      <c r="C656" s="11"/>
      <c r="D656" s="11"/>
      <c r="E656" s="11"/>
      <c r="F656" s="6">
        <f>F657</f>
        <v>4492.400000000001</v>
      </c>
      <c r="G656" s="6">
        <f>G657</f>
        <v>4314.3</v>
      </c>
      <c r="H656" s="6">
        <f aca="true" t="shared" si="44" ref="H656:H715">F656-G656</f>
        <v>178.10000000000036</v>
      </c>
      <c r="I656" s="6">
        <f aca="true" t="shared" si="45" ref="I656:I715">G656/F656*100</f>
        <v>96.03552666726026</v>
      </c>
      <c r="J656" s="6">
        <f>G656/G715*100</f>
        <v>0.4911071450130473</v>
      </c>
    </row>
    <row r="657" spans="1:10" ht="51">
      <c r="A657" s="10" t="s">
        <v>347</v>
      </c>
      <c r="B657" s="11" t="s">
        <v>348</v>
      </c>
      <c r="C657" s="11"/>
      <c r="D657" s="11" t="s">
        <v>17</v>
      </c>
      <c r="E657" s="11" t="s">
        <v>63</v>
      </c>
      <c r="F657" s="6">
        <f>F658+F660+F662+F664</f>
        <v>4492.400000000001</v>
      </c>
      <c r="G657" s="6">
        <f>G658+G660+G662+G664</f>
        <v>4314.3</v>
      </c>
      <c r="H657" s="6">
        <f t="shared" si="44"/>
        <v>178.10000000000036</v>
      </c>
      <c r="I657" s="6">
        <f t="shared" si="45"/>
        <v>96.03552666726026</v>
      </c>
      <c r="J657" s="6">
        <f>G657/G715*100</f>
        <v>0.4911071450130473</v>
      </c>
    </row>
    <row r="658" spans="1:10" ht="63.75">
      <c r="A658" s="13" t="s">
        <v>56</v>
      </c>
      <c r="B658" s="11" t="s">
        <v>348</v>
      </c>
      <c r="C658" s="11" t="s">
        <v>57</v>
      </c>
      <c r="D658" s="11" t="s">
        <v>17</v>
      </c>
      <c r="E658" s="11" t="s">
        <v>63</v>
      </c>
      <c r="F658" s="6">
        <f>F659</f>
        <v>3459.3</v>
      </c>
      <c r="G658" s="6">
        <f>G659</f>
        <v>3451.7</v>
      </c>
      <c r="H658" s="6">
        <f t="shared" si="44"/>
        <v>7.600000000000364</v>
      </c>
      <c r="I658" s="6">
        <f t="shared" si="45"/>
        <v>99.78030237331251</v>
      </c>
      <c r="J658" s="6">
        <f>G658/G715*100</f>
        <v>0.3929153124357452</v>
      </c>
    </row>
    <row r="659" spans="1:10" ht="12.75">
      <c r="A659" s="27" t="s">
        <v>385</v>
      </c>
      <c r="B659" s="11" t="s">
        <v>348</v>
      </c>
      <c r="C659" s="11" t="s">
        <v>145</v>
      </c>
      <c r="D659" s="11" t="s">
        <v>17</v>
      </c>
      <c r="E659" s="11" t="s">
        <v>63</v>
      </c>
      <c r="F659" s="6">
        <v>3459.3</v>
      </c>
      <c r="G659" s="6">
        <v>3451.7</v>
      </c>
      <c r="H659" s="6">
        <f t="shared" si="44"/>
        <v>7.600000000000364</v>
      </c>
      <c r="I659" s="6">
        <f t="shared" si="45"/>
        <v>99.78030237331251</v>
      </c>
      <c r="J659" s="6">
        <f>G659/G715*100</f>
        <v>0.3929153124357452</v>
      </c>
    </row>
    <row r="660" spans="1:10" ht="25.5">
      <c r="A660" s="10" t="s">
        <v>30</v>
      </c>
      <c r="B660" s="11" t="s">
        <v>348</v>
      </c>
      <c r="C660" s="11" t="s">
        <v>31</v>
      </c>
      <c r="D660" s="11" t="s">
        <v>17</v>
      </c>
      <c r="E660" s="11" t="s">
        <v>63</v>
      </c>
      <c r="F660" s="6">
        <f>F661</f>
        <v>992.3</v>
      </c>
      <c r="G660" s="6">
        <f>G661</f>
        <v>822</v>
      </c>
      <c r="H660" s="6">
        <f t="shared" si="44"/>
        <v>170.29999999999995</v>
      </c>
      <c r="I660" s="6">
        <f t="shared" si="45"/>
        <v>82.83785145621285</v>
      </c>
      <c r="J660" s="6">
        <f>G660/G715*100</f>
        <v>0.0935702369331583</v>
      </c>
    </row>
    <row r="661" spans="1:10" ht="25.5">
      <c r="A661" s="10" t="s">
        <v>157</v>
      </c>
      <c r="B661" s="11" t="s">
        <v>348</v>
      </c>
      <c r="C661" s="11" t="s">
        <v>135</v>
      </c>
      <c r="D661" s="11" t="s">
        <v>17</v>
      </c>
      <c r="E661" s="11" t="s">
        <v>63</v>
      </c>
      <c r="F661" s="6">
        <v>992.3</v>
      </c>
      <c r="G661" s="6">
        <v>822</v>
      </c>
      <c r="H661" s="6">
        <f t="shared" si="44"/>
        <v>170.29999999999995</v>
      </c>
      <c r="I661" s="6">
        <f t="shared" si="45"/>
        <v>82.83785145621285</v>
      </c>
      <c r="J661" s="6">
        <f>G661/G715*100</f>
        <v>0.0935702369331583</v>
      </c>
    </row>
    <row r="662" spans="1:10" ht="12.75">
      <c r="A662" s="10" t="s">
        <v>13</v>
      </c>
      <c r="B662" s="11" t="s">
        <v>348</v>
      </c>
      <c r="C662" s="11" t="s">
        <v>14</v>
      </c>
      <c r="D662" s="11" t="s">
        <v>17</v>
      </c>
      <c r="E662" s="11" t="s">
        <v>63</v>
      </c>
      <c r="F662" s="6">
        <f>F663</f>
        <v>0.3</v>
      </c>
      <c r="G662" s="6">
        <f>G663</f>
        <v>0.3</v>
      </c>
      <c r="H662" s="6">
        <f t="shared" si="44"/>
        <v>0</v>
      </c>
      <c r="I662" s="6">
        <f t="shared" si="45"/>
        <v>100</v>
      </c>
      <c r="J662" s="6">
        <f>G662/G715*100</f>
        <v>3.414972150845194E-05</v>
      </c>
    </row>
    <row r="663" spans="1:10" ht="12.75">
      <c r="A663" s="10" t="s">
        <v>148</v>
      </c>
      <c r="B663" s="11" t="s">
        <v>348</v>
      </c>
      <c r="C663" s="11" t="s">
        <v>149</v>
      </c>
      <c r="D663" s="11" t="s">
        <v>17</v>
      </c>
      <c r="E663" s="11" t="s">
        <v>63</v>
      </c>
      <c r="F663" s="6">
        <v>0.3</v>
      </c>
      <c r="G663" s="6">
        <v>0.3</v>
      </c>
      <c r="H663" s="6">
        <f t="shared" si="44"/>
        <v>0</v>
      </c>
      <c r="I663" s="6">
        <f t="shared" si="45"/>
        <v>100</v>
      </c>
      <c r="J663" s="6">
        <f>G663/G715*100</f>
        <v>3.414972150845194E-05</v>
      </c>
    </row>
    <row r="664" spans="1:10" ht="38.25">
      <c r="A664" s="10" t="s">
        <v>478</v>
      </c>
      <c r="B664" s="11" t="s">
        <v>348</v>
      </c>
      <c r="C664" s="11"/>
      <c r="D664" s="11"/>
      <c r="E664" s="11"/>
      <c r="F664" s="6">
        <f>F665</f>
        <v>40.5</v>
      </c>
      <c r="G664" s="6">
        <f>G665</f>
        <v>40.3</v>
      </c>
      <c r="H664" s="6">
        <f t="shared" si="44"/>
        <v>0.20000000000000284</v>
      </c>
      <c r="I664" s="6">
        <f t="shared" si="45"/>
        <v>99.50617283950616</v>
      </c>
      <c r="J664" s="6">
        <f>G664/G715*100</f>
        <v>0.004587445922635376</v>
      </c>
    </row>
    <row r="665" spans="1:10" ht="63.75">
      <c r="A665" s="13" t="s">
        <v>56</v>
      </c>
      <c r="B665" s="11" t="s">
        <v>348</v>
      </c>
      <c r="C665" s="11" t="s">
        <v>57</v>
      </c>
      <c r="D665" s="11" t="s">
        <v>17</v>
      </c>
      <c r="E665" s="11" t="s">
        <v>63</v>
      </c>
      <c r="F665" s="6">
        <f>F666</f>
        <v>40.5</v>
      </c>
      <c r="G665" s="6">
        <f>G666</f>
        <v>40.3</v>
      </c>
      <c r="H665" s="6">
        <f t="shared" si="44"/>
        <v>0.20000000000000284</v>
      </c>
      <c r="I665" s="6">
        <f t="shared" si="45"/>
        <v>99.50617283950616</v>
      </c>
      <c r="J665" s="6">
        <f>G665/G715*100</f>
        <v>0.004587445922635376</v>
      </c>
    </row>
    <row r="666" spans="1:10" ht="12.75">
      <c r="A666" s="27" t="s">
        <v>385</v>
      </c>
      <c r="B666" s="11" t="s">
        <v>348</v>
      </c>
      <c r="C666" s="11" t="s">
        <v>145</v>
      </c>
      <c r="D666" s="11" t="s">
        <v>17</v>
      </c>
      <c r="E666" s="11" t="s">
        <v>63</v>
      </c>
      <c r="F666" s="6">
        <v>40.5</v>
      </c>
      <c r="G666" s="6">
        <v>40.3</v>
      </c>
      <c r="H666" s="6">
        <f t="shared" si="44"/>
        <v>0.20000000000000284</v>
      </c>
      <c r="I666" s="6">
        <f t="shared" si="45"/>
        <v>99.50617283950616</v>
      </c>
      <c r="J666" s="6">
        <f>G666/G715*100</f>
        <v>0.004587445922635376</v>
      </c>
    </row>
    <row r="667" spans="1:10" ht="12.75">
      <c r="A667" s="27"/>
      <c r="B667" s="11"/>
      <c r="C667" s="11"/>
      <c r="D667" s="11"/>
      <c r="E667" s="11"/>
      <c r="F667" s="6"/>
      <c r="G667" s="6"/>
      <c r="H667" s="6"/>
      <c r="I667" s="6"/>
      <c r="J667" s="6"/>
    </row>
    <row r="668" spans="1:10" ht="12.75">
      <c r="A668" s="8" t="s">
        <v>118</v>
      </c>
      <c r="B668" s="11" t="s">
        <v>336</v>
      </c>
      <c r="C668" s="11"/>
      <c r="D668" s="11"/>
      <c r="E668" s="11"/>
      <c r="F668" s="6">
        <f>F669+F673+F678+F681</f>
        <v>2274.2999999999997</v>
      </c>
      <c r="G668" s="6">
        <f>G669+G673+G678+G681</f>
        <v>2211</v>
      </c>
      <c r="H668" s="6">
        <f t="shared" si="44"/>
        <v>63.29999999999973</v>
      </c>
      <c r="I668" s="6">
        <f t="shared" si="45"/>
        <v>97.2167260255903</v>
      </c>
      <c r="J668" s="6">
        <f>G668/G715*100</f>
        <v>0.25168344751729077</v>
      </c>
    </row>
    <row r="669" spans="1:10" ht="18.75" customHeight="1">
      <c r="A669" s="10" t="s">
        <v>117</v>
      </c>
      <c r="B669" s="11" t="s">
        <v>337</v>
      </c>
      <c r="C669" s="22"/>
      <c r="D669" s="11" t="s">
        <v>17</v>
      </c>
      <c r="E669" s="11" t="s">
        <v>83</v>
      </c>
      <c r="F669" s="6">
        <f>F670</f>
        <v>1213.8</v>
      </c>
      <c r="G669" s="6">
        <f>G670</f>
        <v>1202.6</v>
      </c>
      <c r="H669" s="6">
        <f t="shared" si="44"/>
        <v>11.200000000000045</v>
      </c>
      <c r="I669" s="6">
        <f t="shared" si="45"/>
        <v>99.07727797001154</v>
      </c>
      <c r="J669" s="6">
        <f>G669/G715*100</f>
        <v>0.136894850286881</v>
      </c>
    </row>
    <row r="670" spans="1:10" ht="63.75">
      <c r="A670" s="10" t="s">
        <v>72</v>
      </c>
      <c r="B670" s="11" t="s">
        <v>337</v>
      </c>
      <c r="C670" s="11" t="s">
        <v>57</v>
      </c>
      <c r="D670" s="11" t="s">
        <v>17</v>
      </c>
      <c r="E670" s="11" t="s">
        <v>83</v>
      </c>
      <c r="F670" s="6">
        <f>F671</f>
        <v>1213.8</v>
      </c>
      <c r="G670" s="6">
        <f>G671</f>
        <v>1202.6</v>
      </c>
      <c r="H670" s="6">
        <f t="shared" si="44"/>
        <v>11.200000000000045</v>
      </c>
      <c r="I670" s="6">
        <f t="shared" si="45"/>
        <v>99.07727797001154</v>
      </c>
      <c r="J670" s="6">
        <f>G670/G715*100</f>
        <v>0.136894850286881</v>
      </c>
    </row>
    <row r="671" spans="1:10" ht="25.5">
      <c r="A671" s="27" t="s">
        <v>138</v>
      </c>
      <c r="B671" s="11" t="s">
        <v>337</v>
      </c>
      <c r="C671" s="11" t="s">
        <v>137</v>
      </c>
      <c r="D671" s="11" t="s">
        <v>17</v>
      </c>
      <c r="E671" s="11" t="s">
        <v>83</v>
      </c>
      <c r="F671" s="6">
        <v>1213.8</v>
      </c>
      <c r="G671" s="6">
        <v>1202.6</v>
      </c>
      <c r="H671" s="6">
        <f t="shared" si="44"/>
        <v>11.200000000000045</v>
      </c>
      <c r="I671" s="6">
        <f t="shared" si="45"/>
        <v>99.07727797001154</v>
      </c>
      <c r="J671" s="6">
        <f>G671/G715*100</f>
        <v>0.136894850286881</v>
      </c>
    </row>
    <row r="672" spans="1:10" ht="12.75">
      <c r="A672" s="10"/>
      <c r="B672" s="11"/>
      <c r="C672" s="11"/>
      <c r="D672" s="11"/>
      <c r="E672" s="11"/>
      <c r="F672" s="6"/>
      <c r="G672" s="6"/>
      <c r="H672" s="6"/>
      <c r="I672" s="6"/>
      <c r="J672" s="6"/>
    </row>
    <row r="673" spans="1:10" ht="25.5">
      <c r="A673" s="10" t="s">
        <v>116</v>
      </c>
      <c r="B673" s="11" t="s">
        <v>338</v>
      </c>
      <c r="C673" s="11"/>
      <c r="D673" s="11" t="s">
        <v>17</v>
      </c>
      <c r="E673" s="11" t="s">
        <v>83</v>
      </c>
      <c r="F673" s="6">
        <f>F674+F676</f>
        <v>996.4</v>
      </c>
      <c r="G673" s="6">
        <f>G674+G676</f>
        <v>945</v>
      </c>
      <c r="H673" s="6">
        <f t="shared" si="44"/>
        <v>51.39999999999998</v>
      </c>
      <c r="I673" s="6">
        <f t="shared" si="45"/>
        <v>94.84142914492172</v>
      </c>
      <c r="J673" s="6">
        <f>G673/G715*100</f>
        <v>0.10757162275162362</v>
      </c>
    </row>
    <row r="674" spans="1:10" ht="63.75">
      <c r="A674" s="10" t="s">
        <v>72</v>
      </c>
      <c r="B674" s="11" t="s">
        <v>338</v>
      </c>
      <c r="C674" s="11" t="s">
        <v>57</v>
      </c>
      <c r="D674" s="11" t="s">
        <v>17</v>
      </c>
      <c r="E674" s="11" t="s">
        <v>83</v>
      </c>
      <c r="F674" s="6">
        <f>F675</f>
        <v>996.1</v>
      </c>
      <c r="G674" s="6">
        <f>G675</f>
        <v>944.7</v>
      </c>
      <c r="H674" s="6">
        <f t="shared" si="44"/>
        <v>51.39999999999998</v>
      </c>
      <c r="I674" s="6">
        <f t="shared" si="45"/>
        <v>94.83987551450657</v>
      </c>
      <c r="J674" s="6">
        <f>G674/G715*100</f>
        <v>0.10753747303011515</v>
      </c>
    </row>
    <row r="675" spans="1:10" ht="25.5">
      <c r="A675" s="27" t="s">
        <v>138</v>
      </c>
      <c r="B675" s="11" t="s">
        <v>338</v>
      </c>
      <c r="C675" s="11" t="s">
        <v>137</v>
      </c>
      <c r="D675" s="11" t="s">
        <v>17</v>
      </c>
      <c r="E675" s="11" t="s">
        <v>83</v>
      </c>
      <c r="F675" s="6">
        <v>996.1</v>
      </c>
      <c r="G675" s="6">
        <v>944.7</v>
      </c>
      <c r="H675" s="6">
        <f t="shared" si="44"/>
        <v>51.39999999999998</v>
      </c>
      <c r="I675" s="6">
        <f t="shared" si="45"/>
        <v>94.83987551450657</v>
      </c>
      <c r="J675" s="6">
        <f>G675/G715*100</f>
        <v>0.10753747303011515</v>
      </c>
    </row>
    <row r="676" spans="1:10" ht="12.75">
      <c r="A676" s="27" t="s">
        <v>13</v>
      </c>
      <c r="B676" s="11" t="s">
        <v>338</v>
      </c>
      <c r="C676" s="11" t="s">
        <v>14</v>
      </c>
      <c r="D676" s="11" t="s">
        <v>17</v>
      </c>
      <c r="E676" s="11" t="s">
        <v>83</v>
      </c>
      <c r="F676" s="6">
        <f>F677</f>
        <v>0.3</v>
      </c>
      <c r="G676" s="6">
        <f>G677</f>
        <v>0.3</v>
      </c>
      <c r="H676" s="6">
        <f t="shared" si="44"/>
        <v>0</v>
      </c>
      <c r="I676" s="6">
        <f t="shared" si="45"/>
        <v>100</v>
      </c>
      <c r="J676" s="6">
        <f>G676/G715*100</f>
        <v>3.414972150845194E-05</v>
      </c>
    </row>
    <row r="677" spans="1:10" ht="12.75">
      <c r="A677" s="27" t="s">
        <v>408</v>
      </c>
      <c r="B677" s="11" t="s">
        <v>338</v>
      </c>
      <c r="C677" s="11" t="s">
        <v>149</v>
      </c>
      <c r="D677" s="11" t="s">
        <v>17</v>
      </c>
      <c r="E677" s="11" t="s">
        <v>83</v>
      </c>
      <c r="F677" s="6">
        <v>0.3</v>
      </c>
      <c r="G677" s="6">
        <v>0.3</v>
      </c>
      <c r="H677" s="6">
        <f t="shared" si="44"/>
        <v>0</v>
      </c>
      <c r="I677" s="6">
        <f t="shared" si="45"/>
        <v>100</v>
      </c>
      <c r="J677" s="6">
        <f>G677/G715*100</f>
        <v>3.414972150845194E-05</v>
      </c>
    </row>
    <row r="678" spans="1:10" ht="25.5">
      <c r="A678" s="10" t="s">
        <v>115</v>
      </c>
      <c r="B678" s="11" t="s">
        <v>339</v>
      </c>
      <c r="C678" s="11"/>
      <c r="D678" s="11" t="s">
        <v>17</v>
      </c>
      <c r="E678" s="11" t="s">
        <v>83</v>
      </c>
      <c r="F678" s="6">
        <f>F679</f>
        <v>23.1</v>
      </c>
      <c r="G678" s="6">
        <f>G679</f>
        <v>22.4</v>
      </c>
      <c r="H678" s="6">
        <f t="shared" si="44"/>
        <v>0.7000000000000028</v>
      </c>
      <c r="I678" s="6">
        <f t="shared" si="45"/>
        <v>96.96969696969695</v>
      </c>
      <c r="J678" s="6">
        <f>G678/G715*100</f>
        <v>0.002549845872631078</v>
      </c>
    </row>
    <row r="679" spans="1:10" ht="25.5">
      <c r="A679" s="10" t="s">
        <v>30</v>
      </c>
      <c r="B679" s="11" t="s">
        <v>339</v>
      </c>
      <c r="C679" s="11" t="s">
        <v>31</v>
      </c>
      <c r="D679" s="11" t="s">
        <v>17</v>
      </c>
      <c r="E679" s="11" t="s">
        <v>83</v>
      </c>
      <c r="F679" s="6">
        <f>F680</f>
        <v>23.1</v>
      </c>
      <c r="G679" s="6">
        <f>G680</f>
        <v>22.4</v>
      </c>
      <c r="H679" s="6">
        <f t="shared" si="44"/>
        <v>0.7000000000000028</v>
      </c>
      <c r="I679" s="6">
        <f t="shared" si="45"/>
        <v>96.96969696969695</v>
      </c>
      <c r="J679" s="6">
        <f>G679/G715*100</f>
        <v>0.002549845872631078</v>
      </c>
    </row>
    <row r="680" spans="1:10" ht="25.5">
      <c r="A680" s="10" t="s">
        <v>157</v>
      </c>
      <c r="B680" s="11" t="s">
        <v>339</v>
      </c>
      <c r="C680" s="11" t="s">
        <v>135</v>
      </c>
      <c r="D680" s="11" t="s">
        <v>17</v>
      </c>
      <c r="E680" s="11" t="s">
        <v>83</v>
      </c>
      <c r="F680" s="6">
        <v>23.1</v>
      </c>
      <c r="G680" s="6">
        <v>22.4</v>
      </c>
      <c r="H680" s="6">
        <f t="shared" si="44"/>
        <v>0.7000000000000028</v>
      </c>
      <c r="I680" s="6">
        <f t="shared" si="45"/>
        <v>96.96969696969695</v>
      </c>
      <c r="J680" s="6">
        <f>G680/G715*100</f>
        <v>0.002549845872631078</v>
      </c>
    </row>
    <row r="681" spans="1:10" ht="38.25">
      <c r="A681" s="10" t="s">
        <v>419</v>
      </c>
      <c r="B681" s="11" t="s">
        <v>420</v>
      </c>
      <c r="C681" s="11"/>
      <c r="D681" s="11" t="s">
        <v>17</v>
      </c>
      <c r="E681" s="11" t="s">
        <v>83</v>
      </c>
      <c r="F681" s="6">
        <f>F682</f>
        <v>41</v>
      </c>
      <c r="G681" s="6">
        <f>G682</f>
        <v>41</v>
      </c>
      <c r="H681" s="6">
        <f t="shared" si="44"/>
        <v>0</v>
      </c>
      <c r="I681" s="6">
        <f t="shared" si="45"/>
        <v>100</v>
      </c>
      <c r="J681" s="6">
        <f>G681/G715*100</f>
        <v>0.004667128606155098</v>
      </c>
    </row>
    <row r="682" spans="1:10" ht="63.75">
      <c r="A682" s="10" t="s">
        <v>72</v>
      </c>
      <c r="B682" s="11" t="s">
        <v>420</v>
      </c>
      <c r="C682" s="11" t="s">
        <v>57</v>
      </c>
      <c r="D682" s="11" t="s">
        <v>17</v>
      </c>
      <c r="E682" s="11" t="s">
        <v>83</v>
      </c>
      <c r="F682" s="6">
        <f>F683</f>
        <v>41</v>
      </c>
      <c r="G682" s="6">
        <f>G683</f>
        <v>41</v>
      </c>
      <c r="H682" s="6">
        <f t="shared" si="44"/>
        <v>0</v>
      </c>
      <c r="I682" s="6">
        <f t="shared" si="45"/>
        <v>100</v>
      </c>
      <c r="J682" s="6">
        <f>G682/G715*100</f>
        <v>0.004667128606155098</v>
      </c>
    </row>
    <row r="683" spans="1:10" ht="25.5">
      <c r="A683" s="10" t="s">
        <v>138</v>
      </c>
      <c r="B683" s="11" t="s">
        <v>420</v>
      </c>
      <c r="C683" s="11" t="s">
        <v>137</v>
      </c>
      <c r="D683" s="11" t="s">
        <v>17</v>
      </c>
      <c r="E683" s="11" t="s">
        <v>83</v>
      </c>
      <c r="F683" s="6">
        <v>41</v>
      </c>
      <c r="G683" s="6">
        <v>41</v>
      </c>
      <c r="H683" s="6">
        <f t="shared" si="44"/>
        <v>0</v>
      </c>
      <c r="I683" s="6">
        <f t="shared" si="45"/>
        <v>100</v>
      </c>
      <c r="J683" s="6">
        <f>G683/G715*100</f>
        <v>0.004667128606155098</v>
      </c>
    </row>
    <row r="684" spans="1:10" ht="12.75">
      <c r="A684" s="10"/>
      <c r="B684" s="11"/>
      <c r="C684" s="11"/>
      <c r="D684" s="11"/>
      <c r="E684" s="11"/>
      <c r="F684" s="6"/>
      <c r="G684" s="6"/>
      <c r="H684" s="6"/>
      <c r="I684" s="6"/>
      <c r="J684" s="6"/>
    </row>
    <row r="685" spans="1:10" ht="20.25" customHeight="1">
      <c r="A685" s="8" t="s">
        <v>110</v>
      </c>
      <c r="B685" s="11" t="s">
        <v>332</v>
      </c>
      <c r="C685" s="11"/>
      <c r="D685" s="11"/>
      <c r="E685" s="11"/>
      <c r="F685" s="6">
        <f>F686+F692+F696+F700+F711</f>
        <v>15323.050000000001</v>
      </c>
      <c r="G685" s="6">
        <f>G686+G692+G696+G700+G711</f>
        <v>15084.82</v>
      </c>
      <c r="H685" s="6">
        <f t="shared" si="44"/>
        <v>238.23000000000138</v>
      </c>
      <c r="I685" s="6">
        <f t="shared" si="45"/>
        <v>98.44528341289755</v>
      </c>
      <c r="J685" s="6">
        <f>G685/G715*100</f>
        <v>1.7171413400170865</v>
      </c>
    </row>
    <row r="686" spans="1:10" ht="31.5" customHeight="1">
      <c r="A686" s="10" t="s">
        <v>114</v>
      </c>
      <c r="B686" s="11" t="s">
        <v>351</v>
      </c>
      <c r="C686" s="11"/>
      <c r="D686" s="11"/>
      <c r="E686" s="11"/>
      <c r="F686" s="6">
        <f>F687+F689</f>
        <v>1165.3999999999999</v>
      </c>
      <c r="G686" s="6">
        <f>G687+G689</f>
        <v>1164.8</v>
      </c>
      <c r="H686" s="6">
        <f t="shared" si="44"/>
        <v>0.599999999999909</v>
      </c>
      <c r="I686" s="6">
        <f t="shared" si="45"/>
        <v>99.9485155311481</v>
      </c>
      <c r="J686" s="6">
        <f>G686/G715*100</f>
        <v>0.13259198537681607</v>
      </c>
    </row>
    <row r="687" spans="1:10" ht="63.75">
      <c r="A687" s="10" t="s">
        <v>72</v>
      </c>
      <c r="B687" s="11" t="s">
        <v>351</v>
      </c>
      <c r="C687" s="14" t="s">
        <v>57</v>
      </c>
      <c r="D687" s="14" t="s">
        <v>22</v>
      </c>
      <c r="E687" s="14" t="s">
        <v>75</v>
      </c>
      <c r="F687" s="6">
        <f>F688</f>
        <v>1070.3</v>
      </c>
      <c r="G687" s="6">
        <f>G688</f>
        <v>1069.7</v>
      </c>
      <c r="H687" s="6">
        <f t="shared" si="44"/>
        <v>0.599999999999909</v>
      </c>
      <c r="I687" s="6">
        <f t="shared" si="45"/>
        <v>99.9439409511352</v>
      </c>
      <c r="J687" s="6">
        <f>G687/G715*100</f>
        <v>0.1217665236586368</v>
      </c>
    </row>
    <row r="688" spans="1:10" ht="25.5">
      <c r="A688" s="27" t="s">
        <v>138</v>
      </c>
      <c r="B688" s="11" t="s">
        <v>351</v>
      </c>
      <c r="C688" s="14" t="s">
        <v>137</v>
      </c>
      <c r="D688" s="14" t="s">
        <v>22</v>
      </c>
      <c r="E688" s="14" t="s">
        <v>75</v>
      </c>
      <c r="F688" s="6">
        <v>1070.3</v>
      </c>
      <c r="G688" s="6">
        <v>1069.7</v>
      </c>
      <c r="H688" s="6">
        <f t="shared" si="44"/>
        <v>0.599999999999909</v>
      </c>
      <c r="I688" s="6">
        <f t="shared" si="45"/>
        <v>99.9439409511352</v>
      </c>
      <c r="J688" s="6">
        <f>G688/G715*100</f>
        <v>0.1217665236586368</v>
      </c>
    </row>
    <row r="689" spans="1:10" ht="25.5">
      <c r="A689" s="10" t="s">
        <v>30</v>
      </c>
      <c r="B689" s="11" t="s">
        <v>351</v>
      </c>
      <c r="C689" s="14" t="s">
        <v>31</v>
      </c>
      <c r="D689" s="14" t="s">
        <v>22</v>
      </c>
      <c r="E689" s="14" t="s">
        <v>75</v>
      </c>
      <c r="F689" s="6">
        <f>F690</f>
        <v>95.1</v>
      </c>
      <c r="G689" s="6">
        <f>G690</f>
        <v>95.1</v>
      </c>
      <c r="H689" s="6">
        <f t="shared" si="44"/>
        <v>0</v>
      </c>
      <c r="I689" s="6">
        <f t="shared" si="45"/>
        <v>100</v>
      </c>
      <c r="J689" s="6">
        <f>G689/G715*100</f>
        <v>0.010825461718179264</v>
      </c>
    </row>
    <row r="690" spans="1:10" ht="25.5">
      <c r="A690" s="10" t="s">
        <v>157</v>
      </c>
      <c r="B690" s="11" t="s">
        <v>351</v>
      </c>
      <c r="C690" s="14" t="s">
        <v>135</v>
      </c>
      <c r="D690" s="14" t="s">
        <v>22</v>
      </c>
      <c r="E690" s="14" t="s">
        <v>75</v>
      </c>
      <c r="F690" s="6">
        <v>95.1</v>
      </c>
      <c r="G690" s="6">
        <v>95.1</v>
      </c>
      <c r="H690" s="6">
        <f t="shared" si="44"/>
        <v>0</v>
      </c>
      <c r="I690" s="6">
        <f t="shared" si="45"/>
        <v>100</v>
      </c>
      <c r="J690" s="6">
        <f>G690/G715*100</f>
        <v>0.010825461718179264</v>
      </c>
    </row>
    <row r="691" spans="1:10" ht="12.75">
      <c r="A691" s="10"/>
      <c r="B691" s="11"/>
      <c r="C691" s="11"/>
      <c r="D691" s="11"/>
      <c r="E691" s="11"/>
      <c r="F691" s="6"/>
      <c r="G691" s="6"/>
      <c r="H691" s="6"/>
      <c r="I691" s="6"/>
      <c r="J691" s="6"/>
    </row>
    <row r="692" spans="1:10" ht="51">
      <c r="A692" s="27" t="s">
        <v>333</v>
      </c>
      <c r="B692" s="11" t="s">
        <v>334</v>
      </c>
      <c r="C692" s="11"/>
      <c r="D692" s="11" t="s">
        <v>17</v>
      </c>
      <c r="E692" s="11" t="s">
        <v>28</v>
      </c>
      <c r="F692" s="6">
        <f>F693</f>
        <v>15.68</v>
      </c>
      <c r="G692" s="6">
        <f>G693</f>
        <v>15.68</v>
      </c>
      <c r="H692" s="6">
        <f t="shared" si="44"/>
        <v>0</v>
      </c>
      <c r="I692" s="6">
        <f t="shared" si="45"/>
        <v>100</v>
      </c>
      <c r="J692" s="6">
        <f>G692/G715*100</f>
        <v>0.0017848921108417546</v>
      </c>
    </row>
    <row r="693" spans="1:10" ht="25.5">
      <c r="A693" s="27" t="s">
        <v>30</v>
      </c>
      <c r="B693" s="11" t="s">
        <v>334</v>
      </c>
      <c r="C693" s="11" t="s">
        <v>31</v>
      </c>
      <c r="D693" s="11" t="s">
        <v>17</v>
      </c>
      <c r="E693" s="11" t="s">
        <v>28</v>
      </c>
      <c r="F693" s="6">
        <f>F694</f>
        <v>15.68</v>
      </c>
      <c r="G693" s="6">
        <f>G694</f>
        <v>15.68</v>
      </c>
      <c r="H693" s="6">
        <f t="shared" si="44"/>
        <v>0</v>
      </c>
      <c r="I693" s="6">
        <f t="shared" si="45"/>
        <v>100</v>
      </c>
      <c r="J693" s="6">
        <f>G693/G715*100</f>
        <v>0.0017848921108417546</v>
      </c>
    </row>
    <row r="694" spans="1:10" ht="25.5">
      <c r="A694" s="10" t="s">
        <v>335</v>
      </c>
      <c r="B694" s="11" t="s">
        <v>334</v>
      </c>
      <c r="C694" s="11" t="s">
        <v>135</v>
      </c>
      <c r="D694" s="11" t="s">
        <v>17</v>
      </c>
      <c r="E694" s="11" t="s">
        <v>28</v>
      </c>
      <c r="F694" s="6">
        <v>15.68</v>
      </c>
      <c r="G694" s="6">
        <v>15.68</v>
      </c>
      <c r="H694" s="6">
        <f t="shared" si="44"/>
        <v>0</v>
      </c>
      <c r="I694" s="6">
        <f t="shared" si="45"/>
        <v>100</v>
      </c>
      <c r="J694" s="6">
        <f>G694/G715*100</f>
        <v>0.0017848921108417546</v>
      </c>
    </row>
    <row r="695" spans="1:10" ht="12.75">
      <c r="A695" s="10"/>
      <c r="B695" s="11"/>
      <c r="C695" s="11"/>
      <c r="D695" s="11"/>
      <c r="E695" s="11"/>
      <c r="F695" s="6"/>
      <c r="G695" s="6"/>
      <c r="H695" s="6"/>
      <c r="I695" s="6"/>
      <c r="J695" s="6"/>
    </row>
    <row r="696" spans="1:10" ht="25.5">
      <c r="A696" s="10" t="s">
        <v>349</v>
      </c>
      <c r="B696" s="11" t="s">
        <v>350</v>
      </c>
      <c r="C696" s="11"/>
      <c r="D696" s="11" t="s">
        <v>17</v>
      </c>
      <c r="E696" s="11" t="s">
        <v>63</v>
      </c>
      <c r="F696" s="6">
        <f>F697</f>
        <v>427.87</v>
      </c>
      <c r="G696" s="6">
        <f>G697</f>
        <v>207.74</v>
      </c>
      <c r="H696" s="6">
        <f t="shared" si="44"/>
        <v>220.13</v>
      </c>
      <c r="I696" s="6">
        <f t="shared" si="45"/>
        <v>48.552130319957</v>
      </c>
      <c r="J696" s="6">
        <f>G696/G715*100</f>
        <v>0.02364754382055269</v>
      </c>
    </row>
    <row r="697" spans="1:10" ht="25.5">
      <c r="A697" s="10" t="s">
        <v>30</v>
      </c>
      <c r="B697" s="11" t="s">
        <v>350</v>
      </c>
      <c r="C697" s="11" t="s">
        <v>31</v>
      </c>
      <c r="D697" s="11" t="s">
        <v>17</v>
      </c>
      <c r="E697" s="11" t="s">
        <v>63</v>
      </c>
      <c r="F697" s="6">
        <f>F698</f>
        <v>427.87</v>
      </c>
      <c r="G697" s="6">
        <f>G698</f>
        <v>207.74</v>
      </c>
      <c r="H697" s="6">
        <f t="shared" si="44"/>
        <v>220.13</v>
      </c>
      <c r="I697" s="6">
        <f t="shared" si="45"/>
        <v>48.552130319957</v>
      </c>
      <c r="J697" s="6">
        <f>G697/G715*100</f>
        <v>0.02364754382055269</v>
      </c>
    </row>
    <row r="698" spans="1:10" ht="25.5">
      <c r="A698" s="10" t="s">
        <v>157</v>
      </c>
      <c r="B698" s="11" t="s">
        <v>350</v>
      </c>
      <c r="C698" s="11" t="s">
        <v>135</v>
      </c>
      <c r="D698" s="11" t="s">
        <v>17</v>
      </c>
      <c r="E698" s="11" t="s">
        <v>63</v>
      </c>
      <c r="F698" s="6">
        <v>427.87</v>
      </c>
      <c r="G698" s="6">
        <v>207.74</v>
      </c>
      <c r="H698" s="6">
        <f t="shared" si="44"/>
        <v>220.13</v>
      </c>
      <c r="I698" s="6">
        <f t="shared" si="45"/>
        <v>48.552130319957</v>
      </c>
      <c r="J698" s="6">
        <f>G698/G715*100</f>
        <v>0.02364754382055269</v>
      </c>
    </row>
    <row r="699" spans="1:10" ht="12.75">
      <c r="A699" s="10"/>
      <c r="B699" s="11"/>
      <c r="C699" s="11"/>
      <c r="D699" s="11"/>
      <c r="E699" s="11"/>
      <c r="F699" s="6"/>
      <c r="G699" s="6"/>
      <c r="H699" s="6"/>
      <c r="I699" s="6"/>
      <c r="J699" s="6"/>
    </row>
    <row r="700" spans="1:10" ht="25.5">
      <c r="A700" s="10" t="s">
        <v>109</v>
      </c>
      <c r="B700" s="11" t="s">
        <v>340</v>
      </c>
      <c r="C700" s="11"/>
      <c r="D700" s="11"/>
      <c r="E700" s="11"/>
      <c r="F700" s="6">
        <f>F701+F703+F705</f>
        <v>251.4</v>
      </c>
      <c r="G700" s="6">
        <f>G701+G703+G705+G708</f>
        <v>247.5</v>
      </c>
      <c r="H700" s="6">
        <f t="shared" si="44"/>
        <v>3.9000000000000057</v>
      </c>
      <c r="I700" s="6">
        <f t="shared" si="45"/>
        <v>98.44868735083531</v>
      </c>
      <c r="J700" s="6">
        <f>G700/G715*100</f>
        <v>0.02817352024447285</v>
      </c>
    </row>
    <row r="701" spans="1:10" ht="25.5">
      <c r="A701" s="10" t="s">
        <v>30</v>
      </c>
      <c r="B701" s="11" t="s">
        <v>340</v>
      </c>
      <c r="C701" s="11" t="s">
        <v>31</v>
      </c>
      <c r="D701" s="11"/>
      <c r="E701" s="11"/>
      <c r="F701" s="6">
        <f>F702</f>
        <v>34</v>
      </c>
      <c r="G701" s="6">
        <f>G702</f>
        <v>34</v>
      </c>
      <c r="H701" s="6">
        <f t="shared" si="44"/>
        <v>0</v>
      </c>
      <c r="I701" s="6">
        <f t="shared" si="45"/>
        <v>100</v>
      </c>
      <c r="J701" s="6">
        <f>G701/G715*100</f>
        <v>0.0038703017709578865</v>
      </c>
    </row>
    <row r="702" spans="1:10" ht="25.5">
      <c r="A702" s="10" t="s">
        <v>157</v>
      </c>
      <c r="B702" s="11" t="s">
        <v>340</v>
      </c>
      <c r="C702" s="11" t="s">
        <v>135</v>
      </c>
      <c r="D702" s="11" t="s">
        <v>17</v>
      </c>
      <c r="E702" s="11" t="s">
        <v>63</v>
      </c>
      <c r="F702" s="6">
        <v>34</v>
      </c>
      <c r="G702" s="6">
        <v>34</v>
      </c>
      <c r="H702" s="6">
        <f t="shared" si="44"/>
        <v>0</v>
      </c>
      <c r="I702" s="6">
        <f t="shared" si="45"/>
        <v>100</v>
      </c>
      <c r="J702" s="6">
        <f>G702/G715*100</f>
        <v>0.0038703017709578865</v>
      </c>
    </row>
    <row r="703" spans="1:10" ht="25.5">
      <c r="A703" s="10" t="s">
        <v>30</v>
      </c>
      <c r="B703" s="11" t="s">
        <v>340</v>
      </c>
      <c r="C703" s="11" t="s">
        <v>31</v>
      </c>
      <c r="D703" s="11" t="s">
        <v>75</v>
      </c>
      <c r="E703" s="11" t="s">
        <v>34</v>
      </c>
      <c r="F703" s="6">
        <f>F704</f>
        <v>26.4</v>
      </c>
      <c r="G703" s="6">
        <f>G704</f>
        <v>26.4</v>
      </c>
      <c r="H703" s="6">
        <f t="shared" si="44"/>
        <v>0</v>
      </c>
      <c r="I703" s="6">
        <f t="shared" si="45"/>
        <v>100</v>
      </c>
      <c r="J703" s="6">
        <f>G703/G715*100</f>
        <v>0.0030051754927437704</v>
      </c>
    </row>
    <row r="704" spans="1:10" ht="25.5">
      <c r="A704" s="10" t="s">
        <v>157</v>
      </c>
      <c r="B704" s="11" t="s">
        <v>340</v>
      </c>
      <c r="C704" s="11" t="s">
        <v>135</v>
      </c>
      <c r="D704" s="11" t="s">
        <v>75</v>
      </c>
      <c r="E704" s="11" t="s">
        <v>34</v>
      </c>
      <c r="F704" s="6">
        <v>26.4</v>
      </c>
      <c r="G704" s="6">
        <v>26.4</v>
      </c>
      <c r="H704" s="6">
        <f t="shared" si="44"/>
        <v>0</v>
      </c>
      <c r="I704" s="6">
        <f t="shared" si="45"/>
        <v>100</v>
      </c>
      <c r="J704" s="6">
        <f>G704/G715*100</f>
        <v>0.0030051754927437704</v>
      </c>
    </row>
    <row r="705" spans="1:10" ht="12.75">
      <c r="A705" s="10" t="s">
        <v>13</v>
      </c>
      <c r="B705" s="11" t="s">
        <v>340</v>
      </c>
      <c r="C705" s="11" t="s">
        <v>14</v>
      </c>
      <c r="D705" s="11"/>
      <c r="E705" s="11"/>
      <c r="F705" s="6">
        <f>F706+F707+F708</f>
        <v>191</v>
      </c>
      <c r="G705" s="6">
        <f>G706+G707</f>
        <v>187.1</v>
      </c>
      <c r="H705" s="6">
        <f t="shared" si="44"/>
        <v>3.9000000000000057</v>
      </c>
      <c r="I705" s="6">
        <f t="shared" si="45"/>
        <v>97.95811518324608</v>
      </c>
      <c r="J705" s="6">
        <f>G705/G715*100</f>
        <v>0.021298042980771193</v>
      </c>
    </row>
    <row r="706" spans="1:10" ht="12.75">
      <c r="A706" s="10" t="s">
        <v>443</v>
      </c>
      <c r="B706" s="11" t="s">
        <v>340</v>
      </c>
      <c r="C706" s="11" t="s">
        <v>149</v>
      </c>
      <c r="D706" s="11" t="s">
        <v>17</v>
      </c>
      <c r="E706" s="11" t="s">
        <v>63</v>
      </c>
      <c r="F706" s="6">
        <v>173</v>
      </c>
      <c r="G706" s="6">
        <v>173</v>
      </c>
      <c r="H706" s="6">
        <f t="shared" si="44"/>
        <v>0</v>
      </c>
      <c r="I706" s="6">
        <f t="shared" si="45"/>
        <v>100</v>
      </c>
      <c r="J706" s="6">
        <f>G706/G715*100</f>
        <v>0.019693006069873953</v>
      </c>
    </row>
    <row r="707" spans="1:10" ht="12.75">
      <c r="A707" s="10" t="s">
        <v>150</v>
      </c>
      <c r="B707" s="11" t="s">
        <v>340</v>
      </c>
      <c r="C707" s="11" t="s">
        <v>151</v>
      </c>
      <c r="D707" s="11" t="s">
        <v>17</v>
      </c>
      <c r="E707" s="11" t="s">
        <v>63</v>
      </c>
      <c r="F707" s="6">
        <v>15</v>
      </c>
      <c r="G707" s="6">
        <v>14.1</v>
      </c>
      <c r="H707" s="6">
        <f t="shared" si="44"/>
        <v>0.9000000000000004</v>
      </c>
      <c r="I707" s="6">
        <f t="shared" si="45"/>
        <v>94</v>
      </c>
      <c r="J707" s="6">
        <f>G707/G715*100</f>
        <v>0.001605036910897241</v>
      </c>
    </row>
    <row r="708" spans="1:10" ht="12.75">
      <c r="A708" s="10" t="s">
        <v>13</v>
      </c>
      <c r="B708" s="11" t="s">
        <v>340</v>
      </c>
      <c r="C708" s="11" t="s">
        <v>14</v>
      </c>
      <c r="D708" s="11"/>
      <c r="E708" s="11"/>
      <c r="F708" s="6">
        <f>F709</f>
        <v>3</v>
      </c>
      <c r="G708" s="6">
        <f>G709</f>
        <v>0</v>
      </c>
      <c r="H708" s="6">
        <f t="shared" si="44"/>
        <v>3</v>
      </c>
      <c r="I708" s="6">
        <f t="shared" si="45"/>
        <v>0</v>
      </c>
      <c r="J708" s="6">
        <f>G708/G715*100</f>
        <v>0</v>
      </c>
    </row>
    <row r="709" spans="1:10" ht="12.75">
      <c r="A709" s="10" t="s">
        <v>150</v>
      </c>
      <c r="B709" s="11" t="s">
        <v>340</v>
      </c>
      <c r="C709" s="11" t="s">
        <v>151</v>
      </c>
      <c r="D709" s="11" t="s">
        <v>17</v>
      </c>
      <c r="E709" s="11" t="s">
        <v>54</v>
      </c>
      <c r="F709" s="6">
        <v>3</v>
      </c>
      <c r="G709" s="6">
        <v>0</v>
      </c>
      <c r="H709" s="6">
        <f t="shared" si="44"/>
        <v>3</v>
      </c>
      <c r="I709" s="6">
        <f t="shared" si="45"/>
        <v>0</v>
      </c>
      <c r="J709" s="6">
        <f>G709/G715*100</f>
        <v>0</v>
      </c>
    </row>
    <row r="710" spans="1:10" ht="12.75">
      <c r="A710" s="10"/>
      <c r="B710" s="11"/>
      <c r="C710" s="11"/>
      <c r="D710" s="11"/>
      <c r="E710" s="11"/>
      <c r="F710" s="6"/>
      <c r="G710" s="6"/>
      <c r="H710" s="6"/>
      <c r="I710" s="6"/>
      <c r="J710" s="6"/>
    </row>
    <row r="711" spans="1:10" ht="12.75">
      <c r="A711" s="10" t="s">
        <v>126</v>
      </c>
      <c r="B711" s="11" t="s">
        <v>360</v>
      </c>
      <c r="C711" s="11"/>
      <c r="D711" s="22">
        <v>13</v>
      </c>
      <c r="E711" s="11" t="s">
        <v>17</v>
      </c>
      <c r="F711" s="6">
        <f>F712</f>
        <v>13462.7</v>
      </c>
      <c r="G711" s="6">
        <f>G712</f>
        <v>13449.1</v>
      </c>
      <c r="H711" s="6">
        <f t="shared" si="44"/>
        <v>13.600000000000364</v>
      </c>
      <c r="I711" s="6">
        <f t="shared" si="45"/>
        <v>99.89898014514176</v>
      </c>
      <c r="J711" s="6">
        <f>G711/G715*100</f>
        <v>1.5309433984644032</v>
      </c>
    </row>
    <row r="712" spans="1:10" ht="25.5">
      <c r="A712" s="10" t="s">
        <v>127</v>
      </c>
      <c r="B712" s="11" t="s">
        <v>360</v>
      </c>
      <c r="C712" s="11" t="s">
        <v>128</v>
      </c>
      <c r="D712" s="22">
        <v>13</v>
      </c>
      <c r="E712" s="11" t="s">
        <v>17</v>
      </c>
      <c r="F712" s="6">
        <f>F713</f>
        <v>13462.7</v>
      </c>
      <c r="G712" s="6">
        <f>G713</f>
        <v>13449.1</v>
      </c>
      <c r="H712" s="6">
        <f t="shared" si="44"/>
        <v>13.600000000000364</v>
      </c>
      <c r="I712" s="6">
        <f t="shared" si="45"/>
        <v>99.89898014514176</v>
      </c>
      <c r="J712" s="6">
        <f>G712/G715*100</f>
        <v>1.5309433984644032</v>
      </c>
    </row>
    <row r="713" spans="1:10" ht="12.75">
      <c r="A713" s="10" t="s">
        <v>152</v>
      </c>
      <c r="B713" s="11" t="s">
        <v>360</v>
      </c>
      <c r="C713" s="11" t="s">
        <v>153</v>
      </c>
      <c r="D713" s="22">
        <v>13</v>
      </c>
      <c r="E713" s="11" t="s">
        <v>17</v>
      </c>
      <c r="F713" s="6">
        <v>13462.7</v>
      </c>
      <c r="G713" s="6">
        <v>13449.1</v>
      </c>
      <c r="H713" s="6">
        <f t="shared" si="44"/>
        <v>13.600000000000364</v>
      </c>
      <c r="I713" s="6">
        <f t="shared" si="45"/>
        <v>99.89898014514176</v>
      </c>
      <c r="J713" s="6">
        <f>G713/G715*100</f>
        <v>1.5309433984644032</v>
      </c>
    </row>
    <row r="714" spans="1:10" ht="12.75">
      <c r="A714" s="18"/>
      <c r="B714" s="18"/>
      <c r="C714" s="18"/>
      <c r="D714" s="18"/>
      <c r="E714" s="18"/>
      <c r="F714" s="18"/>
      <c r="G714" s="6"/>
      <c r="H714" s="6"/>
      <c r="I714" s="6"/>
      <c r="J714" s="6"/>
    </row>
    <row r="715" spans="1:10" ht="12.75">
      <c r="A715" s="7" t="s">
        <v>361</v>
      </c>
      <c r="B715" s="45"/>
      <c r="C715" s="45"/>
      <c r="D715" s="45"/>
      <c r="E715" s="45"/>
      <c r="F715" s="44">
        <f>F598+F584+F578+F572+F520+F506+F484+F478+F464+F440+F426+F412+F404+F398+F371+F365+F279+F264+F219+F126+F15+F388</f>
        <v>887588.8500000001</v>
      </c>
      <c r="G715" s="44">
        <f>G598+G584+G578+G572+G520+G506+G484+G478+G464+G440+G426+G412+G404+G398+G371+G365+G279+G264+G219+G126+G15+G388</f>
        <v>878484.47</v>
      </c>
      <c r="H715" s="44">
        <f t="shared" si="44"/>
        <v>9104.380000000121</v>
      </c>
      <c r="I715" s="44">
        <f t="shared" si="45"/>
        <v>98.97425705606824</v>
      </c>
      <c r="J715" s="44">
        <f>G715/G715*100</f>
        <v>100</v>
      </c>
    </row>
  </sheetData>
  <sheetProtection/>
  <mergeCells count="10">
    <mergeCell ref="H1:J1"/>
    <mergeCell ref="A8:J8"/>
    <mergeCell ref="A9:J9"/>
    <mergeCell ref="A11:E11"/>
    <mergeCell ref="A10:E10"/>
    <mergeCell ref="A6:J6"/>
    <mergeCell ref="A7:J7"/>
    <mergeCell ref="G2:J2"/>
    <mergeCell ref="G3:J3"/>
    <mergeCell ref="G4:J4"/>
  </mergeCells>
  <printOptions/>
  <pageMargins left="0.7874015748031497" right="0.5905511811023623" top="0.7874015748031497" bottom="0.7874015748031497" header="0" footer="0"/>
  <pageSetup horizontalDpi="600" verticalDpi="600" orientation="portrait" paperSize="9" scale="5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БогдановаВА</cp:lastModifiedBy>
  <cp:lastPrinted>2016-04-26T10:45:35Z</cp:lastPrinted>
  <dcterms:created xsi:type="dcterms:W3CDTF">2009-10-23T05:45:23Z</dcterms:created>
  <dcterms:modified xsi:type="dcterms:W3CDTF">2017-05-18T06:07:35Z</dcterms:modified>
  <cp:category/>
  <cp:version/>
  <cp:contentType/>
  <cp:contentStatus/>
</cp:coreProperties>
</file>